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0730" windowHeight="1176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Z5" i="1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5"/>
</calcChain>
</file>

<file path=xl/sharedStrings.xml><?xml version="1.0" encoding="utf-8"?>
<sst xmlns="http://schemas.openxmlformats.org/spreadsheetml/2006/main" count="79" uniqueCount="65">
  <si>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</si>
  <si>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Совета депутатов Муслюмовского сельского поселения пятого созыва</t>
  </si>
  <si>
    <t>Избирательная комиссия муниципального образования Муслюмовское сельское поселение</t>
  </si>
  <si>
    <t>В руб.</t>
  </si>
  <si>
    <t>1</t>
  </si>
  <si>
    <t>5  Остаток средств фонда на дату сдачи отчета (заверяется банковской справкой)</t>
  </si>
  <si>
    <t/>
  </si>
  <si>
    <t>в том числе</t>
  </si>
  <si>
    <t>1.1</t>
  </si>
  <si>
    <t>1 Поступило средств в избирательный фонд, всего</t>
  </si>
  <si>
    <t>из них</t>
  </si>
  <si>
    <t>1.1.1</t>
  </si>
  <si>
    <t>1.1 Поступило средств в установленном порядке для формирования избирательного фонда</t>
  </si>
  <si>
    <t>1.1.1.1</t>
  </si>
  <si>
    <t>1.1.1 Собственные средства кандидата, избирательного объединения</t>
  </si>
  <si>
    <t>1.1.1.2</t>
  </si>
  <si>
    <t>1.1.2 Средства, выделенные кандидату, выдвинувшего его избирательным объединением</t>
  </si>
  <si>
    <t>1.1.1.3</t>
  </si>
  <si>
    <t>1.1.3 Добровольные пожертвования гражданина</t>
  </si>
  <si>
    <t>1.1.1.4</t>
  </si>
  <si>
    <t>1.1.4 Добровольные пожертвования юридического лица</t>
  </si>
  <si>
    <t>1.1.2</t>
  </si>
  <si>
    <t>1.2 Поступило в избирательный фонд денежных средств, подпадающих под действие ч. 6 ст. 58 Федерального закона от 12 июня 2002 года № 67-ФЗ, и ч. 4-10 ст.36 Закона Челябинской области от 29 июня 2006 года №36-ЗО</t>
  </si>
  <si>
    <t>1.1.2.1</t>
  </si>
  <si>
    <t>1.2.1 Собственные средства избирательного объединения / кандидата / средства, выделенные кандидату выдвинувшего его избирательным объединением</t>
  </si>
  <si>
    <t>1.1.2.2</t>
  </si>
  <si>
    <t>1.2.2 Средства гражданина</t>
  </si>
  <si>
    <t>1.1.2.3</t>
  </si>
  <si>
    <t>1.2.3 Средства юридического лица</t>
  </si>
  <si>
    <t>1.2</t>
  </si>
  <si>
    <t>2 Возвращено денежных средств из избирательного фонда, всего</t>
  </si>
  <si>
    <t>1.2.1</t>
  </si>
  <si>
    <t>2.1 Перечислено в доход бюджета</t>
  </si>
  <si>
    <t>1.2.2</t>
  </si>
  <si>
    <t>2.2 Возвращено жертвователям денежных средств, поступивших с нарушением установленного порядка</t>
  </si>
  <si>
    <t>1.2.2.1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</si>
  <si>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</si>
  <si>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1.2.2.2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</si>
  <si>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</si>
  <si>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1.2.2.3</t>
  </si>
  <si>
    <t>2.2.3 Средств, превышающих предельный размер добровольных пожертвований</t>
  </si>
  <si>
    <t>1.2.3</t>
  </si>
  <si>
    <t>2.3 Возвращено жертвователям денежных средств, поступивших в установленном порядке</t>
  </si>
  <si>
    <t>1.3</t>
  </si>
  <si>
    <t>3 Израсходовано средств, всего</t>
  </si>
  <si>
    <t>1.3.1</t>
  </si>
  <si>
    <t>3.1 На организацию сбора подписей избирателей</t>
  </si>
  <si>
    <t>1.3.1.1</t>
  </si>
  <si>
    <t>3.1.1 Из них на оплату труда лиц, привлекаемых для сбора подписей</t>
  </si>
  <si>
    <t>1.3.2</t>
  </si>
  <si>
    <t>3.2 На предвыборную агитацию через организации телерадиовещания</t>
  </si>
  <si>
    <t>1.3.3</t>
  </si>
  <si>
    <t>3.3 На предвыборную агитацию через редакции периодических печатных изданий</t>
  </si>
  <si>
    <t>1.3.4</t>
  </si>
  <si>
    <t>3.4 На выпуск и распространение печатных материалов и иных агитационных материалов</t>
  </si>
  <si>
    <t>1.3.5</t>
  </si>
  <si>
    <t>3.5 На проведение публичных массовых мероприятий</t>
  </si>
  <si>
    <t>1.3.6</t>
  </si>
  <si>
    <t>3.6 На оплату работ (услуг) информационного и консультационного характера</t>
  </si>
  <si>
    <t>1.3.7</t>
  </si>
  <si>
    <t>3.7 На оплату других работ (услуг), выполненных (оказанных) юридическими лицами или гражданами РФ по договорам</t>
  </si>
  <si>
    <t>1.3.8</t>
  </si>
  <si>
    <t>3.8 На оплату иных расходов, непосредственно связанных с проведением избирательной кампании</t>
  </si>
  <si>
    <t>1.4</t>
  </si>
  <si>
    <t>4 Распределено неизрасходованного остатка средств фонда пропорционально перечисленным в избирательный фонд денежным средствам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</si>
</sst>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workbookViewId="0">
      <selection activeCell="Z5" sqref="Z5"/>
    </sheetView>
  </sheetViews>
  <sheetFormatPr defaultRowHeight="15"/>
  <cols>
    <col min="1" max="1" width="9.42578125" customWidth="1"/>
    <col min="2" max="2" width="38" customWidth="1"/>
    <col min="3" max="3" width="8.28515625" customWidth="1"/>
    <col min="4" max="4" width="10.5703125" customWidth="1"/>
    <col min="5" max="26" width="5.5703125" customWidth="1"/>
  </cols>
  <sheetData>
    <row r="1" spans="1:26" ht="30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6" ht="15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ht="15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6">
      <c r="Y4" s="1" t="s">
        <v>3</v>
      </c>
    </row>
    <row r="5" spans="1:26" ht="211.5">
      <c r="A5" s="2" t="str">
        <f>"№ строки"</f>
        <v>№ строки</v>
      </c>
      <c r="B5" s="2" t="str">
        <f>"Строка финансового отчета"</f>
        <v>Строка финансового отчета</v>
      </c>
      <c r="C5" s="2" t="str">
        <f>"Шифр строки"</f>
        <v>Шифр строки</v>
      </c>
      <c r="D5" s="2" t="str">
        <f>"Итого по избирательным объединениям, кандидатам"</f>
        <v>Итого по избирательным объединениям, кандидатам</v>
      </c>
      <c r="E5" s="3" t="str">
        <f>"Петрович Лилия Фаритовна"</f>
        <v>Петрович Лилия Фаритовна</v>
      </c>
      <c r="F5" s="3" t="str">
        <f>"Избирательный округ (Округ №1 (№ 1)), всего"</f>
        <v>Избирательный округ (Округ №1 (№ 1)), всего</v>
      </c>
      <c r="G5" s="3" t="str">
        <f>"Самигина Айгуль Мутигулловна"</f>
        <v>Самигина Айгуль Мутигулловна</v>
      </c>
      <c r="H5" s="3" t="str">
        <f>"Избирательный округ (Округ №10 (№ 10)), всего"</f>
        <v>Избирательный округ (Округ №10 (№ 10)), всего</v>
      </c>
      <c r="I5" s="3" t="str">
        <f>"Самыгина Юлия Зайнулловна"</f>
        <v>Самыгина Юлия Зайнулловна</v>
      </c>
      <c r="J5" s="3" t="str">
        <f>"Избирательный округ (Округ №11 (№ 11)), всего"</f>
        <v>Избирательный округ (Округ №11 (№ 11)), всего</v>
      </c>
      <c r="K5" s="3" t="str">
        <f>"Галеев Даниль Фаритович"</f>
        <v>Галеев Даниль Фаритович</v>
      </c>
      <c r="L5" s="3" t="str">
        <f>"Избирательный округ (Округ №2 (№ 2)), всего"</f>
        <v>Избирательный округ (Округ №2 (№ 2)), всего</v>
      </c>
      <c r="M5" s="3" t="str">
        <f>"Жапарова Фавзия Мухаматовна"</f>
        <v>Жапарова Фавзия Мухаматовна</v>
      </c>
      <c r="N5" s="3" t="str">
        <f>"Избирательный округ (Округ №3 (№ 3)), всего"</f>
        <v>Избирательный округ (Округ №3 (№ 3)), всего</v>
      </c>
      <c r="O5" s="3" t="str">
        <f>"Латыпов Марс Шайгазанович"</f>
        <v>Латыпов Марс Шайгазанович</v>
      </c>
      <c r="P5" s="3" t="str">
        <f>"Избирательный округ (Округ №4 (№ 4)), всего"</f>
        <v>Избирательный округ (Округ №4 (№ 4)), всего</v>
      </c>
      <c r="Q5" s="3" t="str">
        <f>"Курмашев Фарит Нусратович"</f>
        <v>Курмашев Фарит Нусратович</v>
      </c>
      <c r="R5" s="3" t="str">
        <f>"Избирательный округ (Округ №5 (№ 5)), всего"</f>
        <v>Избирательный округ (Округ №5 (№ 5)), всего</v>
      </c>
      <c r="S5" s="3" t="str">
        <f>"Латыпова Оксана Рашитовна"</f>
        <v>Латыпова Оксана Рашитовна</v>
      </c>
      <c r="T5" s="3" t="str">
        <f>"Избирательный округ (Округ №6 (№ 6)), всего"</f>
        <v>Избирательный округ (Округ №6 (№ 6)), всего</v>
      </c>
      <c r="U5" s="3" t="str">
        <f>"Исламов Фригат Сабурович"</f>
        <v>Исламов Фригат Сабурович</v>
      </c>
      <c r="V5" s="3" t="str">
        <f>"Избирательный округ (Округ №7 (№ 7)), всего"</f>
        <v>Избирательный округ (Округ №7 (№ 7)), всего</v>
      </c>
      <c r="W5" s="3" t="str">
        <f>"Гарипов Радмир Иргалеевич"</f>
        <v>Гарипов Радмир Иргалеевич</v>
      </c>
      <c r="X5" s="3" t="str">
        <f>"Избирательный округ (Округ №8 (№ 8)), всего"</f>
        <v>Избирательный округ (Округ №8 (№ 8)), всего</v>
      </c>
      <c r="Y5" s="3" t="str">
        <f>"Фазылова Мавлида Рахматулловна"</f>
        <v>Фазылова Мавлида Рахматулловна</v>
      </c>
      <c r="Z5" s="11" t="str">
        <f>"Избирательный округ (Округ №9 (№ 9)), всего"</f>
        <v>Избирательный округ (Округ №9 (№ 9)), всего</v>
      </c>
    </row>
    <row r="6" spans="1:26">
      <c r="A6" s="4" t="s">
        <v>4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9">
        <v>26</v>
      </c>
    </row>
    <row r="7" spans="1:26" ht="25.5">
      <c r="A7" s="5" t="s">
        <v>4</v>
      </c>
      <c r="B7" s="6" t="s">
        <v>5</v>
      </c>
      <c r="C7" s="7">
        <v>290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10">
        <v>0</v>
      </c>
    </row>
    <row r="8" spans="1:26">
      <c r="A8" s="5" t="s">
        <v>6</v>
      </c>
      <c r="B8" s="7" t="s">
        <v>7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0"/>
    </row>
    <row r="9" spans="1:26" ht="25.5">
      <c r="A9" s="5" t="s">
        <v>8</v>
      </c>
      <c r="B9" s="6" t="s">
        <v>9</v>
      </c>
      <c r="C9" s="7">
        <v>10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10">
        <v>0</v>
      </c>
    </row>
    <row r="10" spans="1:26">
      <c r="A10" s="5" t="s">
        <v>6</v>
      </c>
      <c r="B10" s="7" t="s">
        <v>10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</row>
    <row r="11" spans="1:26" ht="38.25">
      <c r="A11" s="5" t="s">
        <v>11</v>
      </c>
      <c r="B11" s="6" t="s">
        <v>12</v>
      </c>
      <c r="C11" s="7">
        <v>20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10">
        <v>0</v>
      </c>
    </row>
    <row r="12" spans="1:26">
      <c r="A12" s="5" t="s">
        <v>6</v>
      </c>
      <c r="B12" s="7" t="s">
        <v>10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10"/>
    </row>
    <row r="13" spans="1:26" ht="25.5">
      <c r="A13" s="5" t="s">
        <v>13</v>
      </c>
      <c r="B13" s="6" t="s">
        <v>14</v>
      </c>
      <c r="C13" s="7">
        <v>30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10">
        <v>0</v>
      </c>
    </row>
    <row r="14" spans="1:26" ht="38.25">
      <c r="A14" s="5" t="s">
        <v>15</v>
      </c>
      <c r="B14" s="6" t="s">
        <v>16</v>
      </c>
      <c r="C14" s="7">
        <v>40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0">
        <v>0</v>
      </c>
    </row>
    <row r="15" spans="1:26" ht="25.5">
      <c r="A15" s="5" t="s">
        <v>17</v>
      </c>
      <c r="B15" s="6" t="s">
        <v>18</v>
      </c>
      <c r="C15" s="7">
        <v>50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0">
        <v>0</v>
      </c>
    </row>
    <row r="16" spans="1:26" ht="25.5">
      <c r="A16" s="5" t="s">
        <v>19</v>
      </c>
      <c r="B16" s="6" t="s">
        <v>20</v>
      </c>
      <c r="C16" s="7">
        <v>60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0">
        <v>0</v>
      </c>
    </row>
    <row r="17" spans="1:26" ht="76.5">
      <c r="A17" s="5" t="s">
        <v>21</v>
      </c>
      <c r="B17" s="6" t="s">
        <v>22</v>
      </c>
      <c r="C17" s="7">
        <v>70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0">
        <v>0</v>
      </c>
    </row>
    <row r="18" spans="1:26">
      <c r="A18" s="5" t="s">
        <v>6</v>
      </c>
      <c r="B18" s="7" t="s">
        <v>10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0"/>
    </row>
    <row r="19" spans="1:26" ht="51">
      <c r="A19" s="5" t="s">
        <v>23</v>
      </c>
      <c r="B19" s="6" t="s">
        <v>24</v>
      </c>
      <c r="C19" s="7">
        <v>80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0">
        <v>0</v>
      </c>
    </row>
    <row r="20" spans="1:26">
      <c r="A20" s="5" t="s">
        <v>25</v>
      </c>
      <c r="B20" s="6" t="s">
        <v>26</v>
      </c>
      <c r="C20" s="7">
        <v>90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10">
        <v>0</v>
      </c>
    </row>
    <row r="21" spans="1:26">
      <c r="A21" s="5" t="s">
        <v>27</v>
      </c>
      <c r="B21" s="6" t="s">
        <v>28</v>
      </c>
      <c r="C21" s="7">
        <v>100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10">
        <v>0</v>
      </c>
    </row>
    <row r="22" spans="1:26" ht="25.5">
      <c r="A22" s="5" t="s">
        <v>29</v>
      </c>
      <c r="B22" s="6" t="s">
        <v>30</v>
      </c>
      <c r="C22" s="7">
        <v>110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10">
        <v>0</v>
      </c>
    </row>
    <row r="23" spans="1:26">
      <c r="A23" s="5" t="s">
        <v>6</v>
      </c>
      <c r="B23" s="7" t="s">
        <v>10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0"/>
    </row>
    <row r="24" spans="1:26">
      <c r="A24" s="5" t="s">
        <v>31</v>
      </c>
      <c r="B24" s="6" t="s">
        <v>32</v>
      </c>
      <c r="C24" s="7">
        <v>120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10">
        <v>0</v>
      </c>
    </row>
    <row r="25" spans="1:26" ht="38.25">
      <c r="A25" s="5" t="s">
        <v>33</v>
      </c>
      <c r="B25" s="6" t="s">
        <v>34</v>
      </c>
      <c r="C25" s="7">
        <v>130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0">
        <v>0</v>
      </c>
    </row>
    <row r="26" spans="1:26">
      <c r="A26" s="5" t="s">
        <v>6</v>
      </c>
      <c r="B26" s="7" t="s">
        <v>10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0"/>
    </row>
    <row r="27" spans="1:26" ht="51">
      <c r="A27" s="5" t="s">
        <v>35</v>
      </c>
      <c r="B27" s="6" t="s">
        <v>36</v>
      </c>
      <c r="C27" s="7">
        <v>140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10">
        <v>0</v>
      </c>
    </row>
    <row r="28" spans="1:26" ht="51">
      <c r="A28" s="5" t="s">
        <v>37</v>
      </c>
      <c r="B28" s="6" t="s">
        <v>38</v>
      </c>
      <c r="C28" s="7">
        <v>150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10">
        <v>0</v>
      </c>
    </row>
    <row r="29" spans="1:26" ht="25.5">
      <c r="A29" s="5" t="s">
        <v>39</v>
      </c>
      <c r="B29" s="6" t="s">
        <v>40</v>
      </c>
      <c r="C29" s="7">
        <v>160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10">
        <v>0</v>
      </c>
    </row>
    <row r="30" spans="1:26" ht="38.25">
      <c r="A30" s="5" t="s">
        <v>41</v>
      </c>
      <c r="B30" s="6" t="s">
        <v>42</v>
      </c>
      <c r="C30" s="7">
        <v>170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0">
        <v>0</v>
      </c>
    </row>
    <row r="31" spans="1:26">
      <c r="A31" s="5" t="s">
        <v>43</v>
      </c>
      <c r="B31" s="6" t="s">
        <v>44</v>
      </c>
      <c r="C31" s="7">
        <v>180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0">
        <v>0</v>
      </c>
    </row>
    <row r="32" spans="1:26">
      <c r="A32" s="5" t="s">
        <v>6</v>
      </c>
      <c r="B32" s="7" t="s">
        <v>10</v>
      </c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0"/>
    </row>
    <row r="33" spans="1:26" ht="25.5">
      <c r="A33" s="5" t="s">
        <v>45</v>
      </c>
      <c r="B33" s="6" t="s">
        <v>46</v>
      </c>
      <c r="C33" s="7">
        <v>190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10">
        <v>0</v>
      </c>
    </row>
    <row r="34" spans="1:26">
      <c r="A34" s="5" t="s">
        <v>6</v>
      </c>
      <c r="B34" s="7" t="s">
        <v>10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0"/>
    </row>
    <row r="35" spans="1:26" ht="25.5">
      <c r="A35" s="5" t="s">
        <v>47</v>
      </c>
      <c r="B35" s="6" t="s">
        <v>48</v>
      </c>
      <c r="C35" s="7">
        <v>200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10">
        <v>0</v>
      </c>
    </row>
    <row r="36" spans="1:26" ht="25.5">
      <c r="A36" s="5" t="s">
        <v>49</v>
      </c>
      <c r="B36" s="6" t="s">
        <v>50</v>
      </c>
      <c r="C36" s="7">
        <v>210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10">
        <v>0</v>
      </c>
    </row>
    <row r="37" spans="1:26" ht="25.5">
      <c r="A37" s="5" t="s">
        <v>51</v>
      </c>
      <c r="B37" s="6" t="s">
        <v>52</v>
      </c>
      <c r="C37" s="7">
        <v>220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10">
        <v>0</v>
      </c>
    </row>
    <row r="38" spans="1:26" ht="38.25">
      <c r="A38" s="5" t="s">
        <v>53</v>
      </c>
      <c r="B38" s="6" t="s">
        <v>54</v>
      </c>
      <c r="C38" s="7">
        <v>230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10">
        <v>0</v>
      </c>
    </row>
    <row r="39" spans="1:26" ht="25.5">
      <c r="A39" s="5" t="s">
        <v>55</v>
      </c>
      <c r="B39" s="6" t="s">
        <v>56</v>
      </c>
      <c r="C39" s="7">
        <v>240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10">
        <v>0</v>
      </c>
    </row>
    <row r="40" spans="1:26" ht="38.25">
      <c r="A40" s="5" t="s">
        <v>57</v>
      </c>
      <c r="B40" s="6" t="s">
        <v>58</v>
      </c>
      <c r="C40" s="7">
        <v>250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10">
        <v>0</v>
      </c>
    </row>
    <row r="41" spans="1:26" ht="38.25">
      <c r="A41" s="5" t="s">
        <v>59</v>
      </c>
      <c r="B41" s="6" t="s">
        <v>60</v>
      </c>
      <c r="C41" s="7">
        <v>260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10">
        <v>0</v>
      </c>
    </row>
    <row r="42" spans="1:26" ht="38.25">
      <c r="A42" s="5" t="s">
        <v>61</v>
      </c>
      <c r="B42" s="6" t="s">
        <v>62</v>
      </c>
      <c r="C42" s="7">
        <v>270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10">
        <v>0</v>
      </c>
    </row>
    <row r="43" spans="1:26" ht="51">
      <c r="A43" s="5" t="s">
        <v>63</v>
      </c>
      <c r="B43" s="6" t="s">
        <v>64</v>
      </c>
      <c r="C43" s="7">
        <v>280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10">
        <v>0</v>
      </c>
    </row>
  </sheetData>
  <mergeCells count="3">
    <mergeCell ref="A1:Y1"/>
    <mergeCell ref="A2:Y2"/>
    <mergeCell ref="A3:Y3"/>
  </mergeCells>
  <phoneticPr fontId="0" type="noConversion"/>
  <pageMargins left="0.34722222222222221" right="0.1388888888888889" top="0.1388888888888889" bottom="0.1388888888888889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Алина</cp:lastModifiedBy>
  <dcterms:created xsi:type="dcterms:W3CDTF">2017-10-03T05:47:20Z</dcterms:created>
  <dcterms:modified xsi:type="dcterms:W3CDTF">2017-10-15T02:39:16Z</dcterms:modified>
</cp:coreProperties>
</file>