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6" activeTab="1"/>
  </bookViews>
  <sheets>
    <sheet name="Приложение 1" sheetId="1" r:id="rId1"/>
    <sheet name="Приложение 2" sheetId="2" r:id="rId2"/>
  </sheets>
  <definedNames>
    <definedName name="_xlnm.Print_Area" localSheetId="1">'Приложение 2'!$A$1:$I$120</definedName>
  </definedNames>
  <calcPr fullCalcOnLoad="1"/>
</workbook>
</file>

<file path=xl/sharedStrings.xml><?xml version="1.0" encoding="utf-8"?>
<sst xmlns="http://schemas.openxmlformats.org/spreadsheetml/2006/main" count="900" uniqueCount="183">
  <si>
    <t xml:space="preserve">к решению Совета депутатов </t>
  </si>
  <si>
    <t>2014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</si>
  <si>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</si>
  <si>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</si>
  <si>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</si>
  <si>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</si>
  <si>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</si>
  <si>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Расходы за счет местного бюджета на организацию работы аппарата управления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</si>
  <si>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</si>
  <si>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</si>
  <si>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0503</t>
  </si>
  <si>
    <t>Уличное освещение</t>
  </si>
  <si>
    <t>6000100</t>
  </si>
  <si>
    <t>6000200</t>
  </si>
  <si>
    <t xml:space="preserve">  Централизованная клубная   система</t>
  </si>
  <si>
    <t>Дворцы и дома культуры, другие учреждения культуры и средств массовой информации</t>
  </si>
  <si>
    <t>Расходы за счет местного бюджета на содержание дворцов и домов культуры, других учреждений культуры и средств массовой информации</t>
  </si>
  <si>
    <t>0501</t>
  </si>
  <si>
    <t>Жилищное хозяйство</t>
  </si>
  <si>
    <t>1020102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</si>
  <si>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</si>
  <si>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</si>
  <si>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3500200</t>
  </si>
  <si>
    <t>Капитальный ремонт государственного жилищного фонда субъектов РФ и муниципального жилищного фонда</t>
  </si>
  <si>
    <t>5222500</t>
  </si>
  <si>
    <t>Областная целевая программа капитального строительства в Челябинской области на 2009-2011 годы за счет субсидии из областного бюджета</t>
  </si>
  <si>
    <t>0502</t>
  </si>
  <si>
    <t>Коммунальное хозяйство</t>
  </si>
  <si>
    <t>3510500</t>
  </si>
  <si>
    <t>Мероприятия в области коммунального хозяйства</t>
  </si>
  <si>
    <t>5220500</t>
  </si>
  <si>
    <t>6000266</t>
  </si>
  <si>
    <t>Обеспечение выполнения работ по внедрению и содержанию технических средств, организацию и регулированию дорожного движения в муниципальных образованиях за счет субсидии из областного бюджета</t>
  </si>
  <si>
    <t>Организация и содержание мест захоронения</t>
  </si>
  <si>
    <t>Прочие  мероприятия  по благоустройству</t>
  </si>
  <si>
    <t>4508500</t>
  </si>
  <si>
    <t>2013 год</t>
  </si>
  <si>
    <t xml:space="preserve">  Реализация  других функций ,связанных  с обеспечением  национальной безопасности  и правоохрантельной деятельности</t>
  </si>
  <si>
    <t xml:space="preserve"> Обеспечение деятельности  подведомственных  учреждений </t>
  </si>
  <si>
    <t xml:space="preserve"> Обеспечение пожарной безопасности</t>
  </si>
  <si>
    <t>0409</t>
  </si>
  <si>
    <t>Дорожное хозяйство</t>
  </si>
  <si>
    <t>5222300</t>
  </si>
  <si>
    <t>Областная целевая программа строительства и реконструкции автомобильных дорог общего пользования в Челябинской области на 2009-2011 годы</t>
  </si>
  <si>
    <t>0410</t>
  </si>
  <si>
    <t>Связь и информатика</t>
  </si>
  <si>
    <t>5223400</t>
  </si>
  <si>
    <t>Областная целевая программа "Развитие информационного общества и формирование электронного правительства в Челябинской области на 2011-2012 годы"</t>
  </si>
  <si>
    <t>8</t>
  </si>
  <si>
    <t>9</t>
  </si>
  <si>
    <t xml:space="preserve"> Руководство  и управление в сфере установленных  функций  органов государственной власти субъектов  Российской   Федерации и органов местного  самоуправления</t>
  </si>
  <si>
    <t>Национальная оборона</t>
  </si>
  <si>
    <t xml:space="preserve"> Национальная безопасность и првоохранительная деятельность</t>
  </si>
  <si>
    <t xml:space="preserve"> Жилищно-коммунальное  хозяйство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</si>
  <si>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</si>
  <si>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Другие вопросы в области жилищно-коммунального хозяйства</t>
  </si>
  <si>
    <t>0505</t>
  </si>
  <si>
    <t>ОЦП "Преодоление последствий радиационных аварий на производственном объединении "Маяк" на 2006-2010 годы</t>
  </si>
  <si>
    <t>1002900</t>
  </si>
  <si>
    <t>1002901</t>
  </si>
  <si>
    <t>ОЦП капитального строительства в Челябинской области на 2009-2011 годы</t>
  </si>
  <si>
    <t>Другие вопросы в области образования</t>
  </si>
  <si>
    <t>0709</t>
  </si>
  <si>
    <t>0806</t>
  </si>
  <si>
    <t>Подготовка коммунальных объектов к отопительному периоду на 2012-2014 годы</t>
  </si>
  <si>
    <t>7950034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</si>
  <si>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</si>
  <si>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</si>
  <si>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</si>
  <si>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</si>
  <si>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</si>
  <si>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</si>
  <si>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ДОРОЖНОЕ ХОЗЯЙСТВО  (ДОРОЖНЫЕ ФОНДЫ)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</si>
  <si>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</si>
  <si>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Обеспечение деятельности  (оказания услуг) подведомственных казенных  учреждений </t>
  </si>
  <si>
    <r>
      <t>Благоустройство</t>
    </r>
    <r>
      <rPr>
        <sz val="8"/>
        <rFont val="Times New Roman"/>
        <family val="1"/>
      </rPr>
      <t>, в том числе: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</si>
  <si>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</si>
  <si>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</si>
  <si>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r>
      <t>Благоустройство</t>
    </r>
    <r>
      <rPr>
        <sz val="9"/>
        <rFont val="Times New Roman"/>
        <family val="1"/>
      </rPr>
      <t>, в том числе:</t>
    </r>
  </si>
  <si>
    <r>
      <t>Культура</t>
    </r>
    <r>
      <rPr>
        <sz val="9"/>
        <rFont val="Times New Roman"/>
        <family val="1"/>
      </rPr>
      <t>, в том числе:</t>
    </r>
  </si>
  <si>
    <t xml:space="preserve"> тыс.руб.</t>
  </si>
  <si>
    <t xml:space="preserve"> </t>
  </si>
  <si>
    <t xml:space="preserve">от       2015 г. №  </t>
  </si>
  <si>
    <t xml:space="preserve">Ведомственная структура </t>
  </si>
  <si>
    <t xml:space="preserve">расходов  бюджета  поселения  на 2016 год </t>
  </si>
  <si>
    <t>Наименование</t>
  </si>
  <si>
    <t>Раздел</t>
  </si>
  <si>
    <t>Подраздел</t>
  </si>
  <si>
    <t>Целевая статья</t>
  </si>
  <si>
    <t>Сумма</t>
  </si>
  <si>
    <t>Всего</t>
  </si>
  <si>
    <t>01</t>
  </si>
  <si>
    <t>00</t>
  </si>
  <si>
    <t>02</t>
  </si>
  <si>
    <t>04</t>
  </si>
  <si>
    <t>00 2 00 00000</t>
  </si>
  <si>
    <t>00 2 00 04000</t>
  </si>
  <si>
    <t>00 2 00 04010</t>
  </si>
  <si>
    <t>00 2 00 04950</t>
  </si>
  <si>
    <t>03</t>
  </si>
  <si>
    <t>10</t>
  </si>
  <si>
    <t>24 7 00 00000</t>
  </si>
  <si>
    <t>24 7 00 99000</t>
  </si>
  <si>
    <t>09</t>
  </si>
  <si>
    <t>60 0 00 02020</t>
  </si>
  <si>
    <t>60 0 00 002000</t>
  </si>
  <si>
    <t>05</t>
  </si>
  <si>
    <t>60 0 00 00000</t>
  </si>
  <si>
    <t>60 0 00 01000</t>
  </si>
  <si>
    <t>60 0 00 04000</t>
  </si>
  <si>
    <t>60 0 00 05000</t>
  </si>
  <si>
    <t>08</t>
  </si>
  <si>
    <t>44 0 00 00000</t>
  </si>
  <si>
    <t>44 0 00 99000</t>
  </si>
  <si>
    <t>44 0 00 99010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</si>
  <si>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</si>
  <si>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</si>
  <si>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t>бюджетов бюджетной системы Российской Федерации</t>
  </si>
  <si>
    <t>Код функциональной классификации</t>
  </si>
  <si>
    <t>вида расхода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</si>
  <si>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</si>
  <si>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</si>
  <si>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</si>
  <si>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</si>
  <si>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</si>
  <si>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99 0 00 00000</t>
  </si>
  <si>
    <t>Непрограммные направления деятельности</t>
  </si>
  <si>
    <t>99 0 02 51180</t>
  </si>
  <si>
    <t>Дорожное хозяйство (Дорожные фонды)</t>
  </si>
  <si>
    <t>Резервные фонды</t>
  </si>
  <si>
    <t>11</t>
  </si>
  <si>
    <t>Резервные фонды местных администраций</t>
  </si>
  <si>
    <t>07 0 00 00000</t>
  </si>
  <si>
    <t>070 00 05000</t>
  </si>
  <si>
    <t>заполнять выделенные строки</t>
  </si>
  <si>
    <t>ОБЩЕГОСУДАРСТВЕННЫЕ ВОПРОСЫ</t>
  </si>
  <si>
    <t>заполнять выделенные и пустые строки</t>
  </si>
  <si>
    <t>44 0 00 95000</t>
  </si>
  <si>
    <t>Муслюмовского сельского  поселения</t>
  </si>
  <si>
    <t>755</t>
  </si>
  <si>
    <t>Приложение 1</t>
  </si>
  <si>
    <t>Приложение 2</t>
  </si>
  <si>
    <t>КВСР</t>
  </si>
  <si>
    <t>КФСР</t>
  </si>
  <si>
    <t>КЦСР</t>
  </si>
  <si>
    <t>0102</t>
  </si>
  <si>
    <t>0103</t>
  </si>
  <si>
    <t>0104</t>
  </si>
  <si>
    <t>0106</t>
  </si>
  <si>
    <t>0111</t>
  </si>
  <si>
    <t>0113</t>
  </si>
  <si>
    <t>0200</t>
  </si>
  <si>
    <t>0203</t>
  </si>
  <si>
    <t>0310</t>
  </si>
  <si>
    <t>0300</t>
  </si>
  <si>
    <t>0500</t>
  </si>
  <si>
    <t>0801</t>
  </si>
  <si>
    <t>КВР</t>
  </si>
  <si>
    <t>0020000</t>
  </si>
  <si>
    <t>000</t>
  </si>
  <si>
    <t>0020300</t>
  </si>
  <si>
    <t>0020400</t>
  </si>
  <si>
    <t>0100</t>
  </si>
  <si>
    <t>010</t>
  </si>
  <si>
    <t>0020401</t>
  </si>
  <si>
    <t>0020495</t>
  </si>
  <si>
    <t>0040700</t>
  </si>
  <si>
    <t>0010000</t>
  </si>
  <si>
    <t>0015118</t>
  </si>
  <si>
    <t>2480000</t>
  </si>
  <si>
    <t>6000202</t>
  </si>
  <si>
    <t>600000</t>
  </si>
  <si>
    <t>600100</t>
  </si>
  <si>
    <t>6000400</t>
  </si>
  <si>
    <t>6000500</t>
  </si>
  <si>
    <t>4400000</t>
  </si>
  <si>
    <t>4409900</t>
  </si>
  <si>
    <t>4409901</t>
  </si>
  <si>
    <t>4400900</t>
  </si>
  <si>
    <t>4400950</t>
  </si>
  <si>
    <t>АДМИНИСТРАЦИ МУСЛЮМОВСКОГО СЕЛЬСКОГО ПОСЕЛЕНИЯ</t>
  </si>
  <si>
    <t xml:space="preserve">от   19 мая  2016 г. № 16 </t>
  </si>
  <si>
    <t>от   19 мая  2016 г. № 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</si>
</sst>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color indexed="23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i/>
      <sz val="10"/>
      <name val="Times New Roman"/>
      <family val="1"/>
    </font>
    <font>
      <b/>
      <i/>
      <sz val="12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left"/>
    </xf>
    <xf numFmtId="49" fontId="20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164" fontId="20" fillId="21" borderId="10" xfId="0" applyNumberFormat="1" applyFont="1" applyFill="1" applyBorder="1" applyAlignment="1">
      <alignment horizontal="center" vertical="top" wrapText="1"/>
    </xf>
    <xf numFmtId="164" fontId="21" fillId="24" borderId="10" xfId="0" applyNumberFormat="1" applyFont="1" applyFill="1" applyBorder="1" applyAlignment="1">
      <alignment horizontal="center" vertical="top" wrapText="1"/>
    </xf>
    <xf numFmtId="164" fontId="23" fillId="24" borderId="10" xfId="0" applyNumberFormat="1" applyFont="1" applyFill="1" applyBorder="1" applyAlignment="1">
      <alignment horizontal="center" vertical="top" wrapText="1"/>
    </xf>
    <xf numFmtId="164" fontId="22" fillId="24" borderId="10" xfId="0" applyNumberFormat="1" applyFont="1" applyFill="1" applyBorder="1" applyAlignment="1">
      <alignment horizontal="center" vertical="top" wrapText="1"/>
    </xf>
    <xf numFmtId="164" fontId="21" fillId="0" borderId="10" xfId="0" applyNumberFormat="1" applyFont="1" applyFill="1" applyBorder="1" applyAlignment="1">
      <alignment horizontal="center" vertical="top" wrapText="1"/>
    </xf>
    <xf numFmtId="164" fontId="23" fillId="0" borderId="10" xfId="0" applyNumberFormat="1" applyFont="1" applyFill="1" applyBorder="1" applyAlignment="1">
      <alignment horizontal="center" vertical="top" wrapText="1"/>
    </xf>
    <xf numFmtId="164" fontId="24" fillId="21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164" fontId="21" fillId="0" borderId="10" xfId="0" applyNumberFormat="1" applyFont="1" applyBorder="1" applyAlignment="1">
      <alignment horizontal="center" vertical="top"/>
    </xf>
    <xf numFmtId="164" fontId="23" fillId="0" borderId="10" xfId="0" applyNumberFormat="1" applyFont="1" applyBorder="1" applyAlignment="1">
      <alignment horizontal="center" vertical="top"/>
    </xf>
    <xf numFmtId="164" fontId="22" fillId="0" borderId="10" xfId="0" applyNumberFormat="1" applyFont="1" applyBorder="1" applyAlignment="1">
      <alignment horizontal="center" vertical="top"/>
    </xf>
    <xf numFmtId="164" fontId="23" fillId="0" borderId="10" xfId="0" applyNumberFormat="1" applyFont="1" applyFill="1" applyBorder="1" applyAlignment="1">
      <alignment horizontal="center" vertical="top"/>
    </xf>
    <xf numFmtId="164" fontId="20" fillId="24" borderId="10" xfId="0" applyNumberFormat="1" applyFont="1" applyFill="1" applyBorder="1" applyAlignment="1">
      <alignment horizontal="center" vertical="top"/>
    </xf>
    <xf numFmtId="164" fontId="22" fillId="24" borderId="10" xfId="0" applyNumberFormat="1" applyFont="1" applyFill="1" applyBorder="1" applyAlignment="1">
      <alignment horizontal="center" vertical="top"/>
    </xf>
    <xf numFmtId="0" fontId="25" fillId="0" borderId="0" xfId="0" applyFont="1" applyAlignment="1">
      <alignment/>
    </xf>
    <xf numFmtId="0" fontId="18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26" fillId="0" borderId="10" xfId="0" applyNumberFormat="1" applyFont="1" applyBorder="1" applyAlignment="1">
      <alignment horizontal="left" vertical="top" wrapText="1"/>
    </xf>
    <xf numFmtId="49" fontId="26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30" fillId="0" borderId="10" xfId="0" applyNumberFormat="1" applyFont="1" applyFill="1" applyBorder="1" applyAlignment="1">
      <alignment horizontal="left" vertical="top" wrapText="1"/>
    </xf>
    <xf numFmtId="49" fontId="30" fillId="0" borderId="10" xfId="0" applyNumberFormat="1" applyFont="1" applyBorder="1" applyAlignment="1">
      <alignment horizontal="left" vertical="top" wrapText="1"/>
    </xf>
    <xf numFmtId="49" fontId="28" fillId="0" borderId="10" xfId="0" applyNumberFormat="1" applyFont="1" applyBorder="1" applyAlignment="1">
      <alignment horizontal="left" vertical="top" wrapText="1"/>
    </xf>
    <xf numFmtId="49" fontId="29" fillId="21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33" fillId="0" borderId="10" xfId="0" applyNumberFormat="1" applyFont="1" applyBorder="1" applyAlignment="1">
      <alignment horizontal="left" vertical="top" wrapText="1"/>
    </xf>
    <xf numFmtId="49" fontId="33" fillId="0" borderId="10" xfId="0" applyNumberFormat="1" applyFont="1" applyFill="1" applyBorder="1" applyAlignment="1">
      <alignment horizontal="left" vertical="top" wrapText="1"/>
    </xf>
    <xf numFmtId="49" fontId="34" fillId="24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center" vertical="top" wrapText="1"/>
    </xf>
    <xf numFmtId="164" fontId="33" fillId="24" borderId="10" xfId="0" applyNumberFormat="1" applyFont="1" applyFill="1" applyBorder="1" applyAlignment="1">
      <alignment horizontal="center" vertical="top" wrapText="1"/>
    </xf>
    <xf numFmtId="164" fontId="27" fillId="24" borderId="10" xfId="0" applyNumberFormat="1" applyFont="1" applyFill="1" applyBorder="1" applyAlignment="1">
      <alignment horizontal="center" vertical="top" wrapText="1"/>
    </xf>
    <xf numFmtId="164" fontId="33" fillId="0" borderId="10" xfId="0" applyNumberFormat="1" applyFont="1" applyFill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27" fillId="0" borderId="10" xfId="0" applyNumberFormat="1" applyFont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left" vertical="top" wrapText="1"/>
    </xf>
    <xf numFmtId="164" fontId="20" fillId="0" borderId="10" xfId="0" applyNumberFormat="1" applyFont="1" applyBorder="1" applyAlignment="1">
      <alignment horizontal="center" vertical="top"/>
    </xf>
    <xf numFmtId="49" fontId="24" fillId="25" borderId="10" xfId="0" applyNumberFormat="1" applyFont="1" applyFill="1" applyBorder="1" applyAlignment="1">
      <alignment horizontal="left" vertical="center"/>
    </xf>
    <xf numFmtId="49" fontId="20" fillId="25" borderId="10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left" vertical="center"/>
    </xf>
    <xf numFmtId="164" fontId="27" fillId="0" borderId="10" xfId="0" applyNumberFormat="1" applyFont="1" applyFill="1" applyBorder="1" applyAlignment="1">
      <alignment horizontal="center" vertical="top" wrapText="1"/>
    </xf>
    <xf numFmtId="49" fontId="35" fillId="0" borderId="10" xfId="0" applyNumberFormat="1" applyFont="1" applyFill="1" applyBorder="1" applyAlignment="1">
      <alignment horizontal="center" vertical="top" wrapText="1"/>
    </xf>
    <xf numFmtId="164" fontId="35" fillId="0" borderId="10" xfId="0" applyNumberFormat="1" applyFont="1" applyFill="1" applyBorder="1" applyAlignment="1">
      <alignment horizontal="center" vertical="top" wrapText="1"/>
    </xf>
    <xf numFmtId="49" fontId="32" fillId="0" borderId="10" xfId="0" applyNumberFormat="1" applyFont="1" applyFill="1" applyBorder="1" applyAlignment="1">
      <alignment horizontal="left" vertical="top" wrapText="1"/>
    </xf>
    <xf numFmtId="49" fontId="37" fillId="0" borderId="10" xfId="0" applyNumberFormat="1" applyFont="1" applyFill="1" applyBorder="1" applyAlignment="1">
      <alignment horizontal="left" vertical="top" wrapText="1"/>
    </xf>
    <xf numFmtId="49" fontId="38" fillId="0" borderId="10" xfId="0" applyNumberFormat="1" applyFont="1" applyFill="1" applyBorder="1" applyAlignment="1">
      <alignment horizontal="center" vertical="top" wrapText="1"/>
    </xf>
    <xf numFmtId="49" fontId="36" fillId="0" borderId="10" xfId="0" applyNumberFormat="1" applyFont="1" applyFill="1" applyBorder="1" applyAlignment="1">
      <alignment horizontal="center" vertical="top" wrapText="1"/>
    </xf>
    <xf numFmtId="49" fontId="27" fillId="0" borderId="14" xfId="0" applyNumberFormat="1" applyFont="1" applyFill="1" applyBorder="1" applyAlignment="1">
      <alignment horizontal="center" vertical="top" wrapText="1"/>
    </xf>
    <xf numFmtId="49" fontId="33" fillId="0" borderId="14" xfId="0" applyNumberFormat="1" applyFont="1" applyBorder="1" applyAlignment="1">
      <alignment horizontal="left" vertical="top" wrapText="1"/>
    </xf>
    <xf numFmtId="49" fontId="33" fillId="0" borderId="14" xfId="0" applyNumberFormat="1" applyFont="1" applyFill="1" applyBorder="1" applyAlignment="1">
      <alignment horizontal="center" vertical="top" wrapText="1"/>
    </xf>
    <xf numFmtId="49" fontId="27" fillId="0" borderId="13" xfId="0" applyNumberFormat="1" applyFont="1" applyBorder="1" applyAlignment="1">
      <alignment horizontal="left" vertical="top" wrapText="1"/>
    </xf>
    <xf numFmtId="49" fontId="27" fillId="0" borderId="13" xfId="0" applyNumberFormat="1" applyFont="1" applyFill="1" applyBorder="1" applyAlignment="1">
      <alignment horizontal="center" vertical="top" wrapText="1"/>
    </xf>
    <xf numFmtId="164" fontId="24" fillId="21" borderId="15" xfId="0" applyNumberFormat="1" applyFont="1" applyFill="1" applyBorder="1" applyAlignment="1">
      <alignment horizontal="center" vertical="top" wrapText="1"/>
    </xf>
    <xf numFmtId="49" fontId="31" fillId="0" borderId="0" xfId="0" applyNumberFormat="1" applyFont="1" applyFill="1" applyBorder="1" applyAlignment="1">
      <alignment horizontal="left" vertical="top"/>
    </xf>
    <xf numFmtId="49" fontId="27" fillId="0" borderId="0" xfId="0" applyNumberFormat="1" applyFont="1" applyFill="1" applyBorder="1" applyAlignment="1">
      <alignment horizontal="center" vertical="top" wrapText="1"/>
    </xf>
    <xf numFmtId="49" fontId="35" fillId="0" borderId="0" xfId="0" applyNumberFormat="1" applyFont="1" applyFill="1" applyBorder="1" applyAlignment="1">
      <alignment horizontal="center" vertical="top"/>
    </xf>
    <xf numFmtId="164" fontId="35" fillId="0" borderId="0" xfId="0" applyNumberFormat="1" applyFont="1" applyFill="1" applyBorder="1" applyAlignment="1">
      <alignment horizontal="center" vertical="top" wrapText="1"/>
    </xf>
    <xf numFmtId="164" fontId="22" fillId="24" borderId="15" xfId="0" applyNumberFormat="1" applyFont="1" applyFill="1" applyBorder="1" applyAlignment="1">
      <alignment horizontal="center" vertical="top" wrapText="1"/>
    </xf>
    <xf numFmtId="164" fontId="22" fillId="0" borderId="14" xfId="0" applyNumberFormat="1" applyFont="1" applyBorder="1" applyAlignment="1">
      <alignment horizontal="center" vertical="top"/>
    </xf>
    <xf numFmtId="164" fontId="21" fillId="0" borderId="10" xfId="0" applyNumberFormat="1" applyFont="1" applyFill="1" applyBorder="1" applyAlignment="1">
      <alignment horizontal="center" vertical="top"/>
    </xf>
    <xf numFmtId="164" fontId="22" fillId="0" borderId="10" xfId="0" applyNumberFormat="1" applyFont="1" applyFill="1" applyBorder="1" applyAlignment="1">
      <alignment horizontal="center" vertical="top"/>
    </xf>
    <xf numFmtId="49" fontId="39" fillId="0" borderId="10" xfId="0" applyNumberFormat="1" applyFont="1" applyFill="1" applyBorder="1" applyAlignment="1">
      <alignment horizontal="left" vertical="top" wrapText="1"/>
    </xf>
    <xf numFmtId="49" fontId="31" fillId="0" borderId="10" xfId="0" applyNumberFormat="1" applyFont="1" applyFill="1" applyBorder="1" applyAlignment="1">
      <alignment horizontal="left" vertical="top" wrapText="1"/>
    </xf>
    <xf numFmtId="164" fontId="27" fillId="21" borderId="10" xfId="0" applyNumberFormat="1" applyFont="1" applyFill="1" applyBorder="1" applyAlignment="1">
      <alignment horizontal="center" vertical="center" wrapText="1"/>
    </xf>
    <xf numFmtId="49" fontId="27" fillId="21" borderId="10" xfId="0" applyNumberFormat="1" applyFont="1" applyFill="1" applyBorder="1" applyAlignment="1">
      <alignment horizontal="center" vertical="center" wrapText="1"/>
    </xf>
    <xf numFmtId="49" fontId="35" fillId="21" borderId="10" xfId="0" applyNumberFormat="1" applyFont="1" applyFill="1" applyBorder="1" applyAlignment="1">
      <alignment horizontal="center" vertical="center" wrapText="1"/>
    </xf>
    <xf numFmtId="164" fontId="35" fillId="21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 vertical="center"/>
    </xf>
    <xf numFmtId="164" fontId="23" fillId="26" borderId="10" xfId="0" applyNumberFormat="1" applyFont="1" applyFill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49" fontId="27" fillId="27" borderId="10" xfId="0" applyNumberFormat="1" applyFont="1" applyFill="1" applyBorder="1" applyAlignment="1">
      <alignment horizontal="center" vertical="center" wrapText="1"/>
    </xf>
    <xf numFmtId="164" fontId="35" fillId="27" borderId="10" xfId="0" applyNumberFormat="1" applyFont="1" applyFill="1" applyBorder="1" applyAlignment="1">
      <alignment horizontal="center" vertical="center" wrapText="1"/>
    </xf>
    <xf numFmtId="164" fontId="20" fillId="24" borderId="10" xfId="0" applyNumberFormat="1" applyFont="1" applyFill="1" applyBorder="1" applyAlignment="1">
      <alignment horizontal="center" vertical="center"/>
    </xf>
    <xf numFmtId="164" fontId="22" fillId="24" borderId="10" xfId="0" applyNumberFormat="1" applyFont="1" applyFill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/>
    </xf>
    <xf numFmtId="49" fontId="38" fillId="28" borderId="10" xfId="0" applyNumberFormat="1" applyFont="1" applyFill="1" applyBorder="1" applyAlignment="1">
      <alignment horizontal="center" vertical="center" wrapText="1"/>
    </xf>
    <xf numFmtId="164" fontId="27" fillId="27" borderId="10" xfId="0" applyNumberFormat="1" applyFont="1" applyFill="1" applyBorder="1" applyAlignment="1">
      <alignment horizontal="center"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164" fontId="27" fillId="24" borderId="10" xfId="0" applyNumberFormat="1" applyFont="1" applyFill="1" applyBorder="1" applyAlignment="1">
      <alignment horizontal="center" vertical="center" wrapText="1"/>
    </xf>
    <xf numFmtId="164" fontId="33" fillId="24" borderId="10" xfId="0" applyNumberFormat="1" applyFont="1" applyFill="1" applyBorder="1" applyAlignment="1">
      <alignment horizontal="center" vertical="center" wrapText="1"/>
    </xf>
    <xf numFmtId="49" fontId="36" fillId="27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164" fontId="22" fillId="0" borderId="14" xfId="0" applyNumberFormat="1" applyFont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49" fontId="33" fillId="0" borderId="10" xfId="0" applyNumberFormat="1" applyFont="1" applyBorder="1" applyAlignment="1">
      <alignment horizontal="left" vertical="center" wrapText="1"/>
    </xf>
    <xf numFmtId="49" fontId="32" fillId="27" borderId="10" xfId="0" applyNumberFormat="1" applyFont="1" applyFill="1" applyBorder="1" applyAlignment="1">
      <alignment horizontal="left" vertical="center" wrapText="1"/>
    </xf>
    <xf numFmtId="49" fontId="34" fillId="24" borderId="10" xfId="0" applyNumberFormat="1" applyFont="1" applyFill="1" applyBorder="1" applyAlignment="1">
      <alignment horizontal="left" vertical="center" wrapText="1"/>
    </xf>
    <xf numFmtId="49" fontId="37" fillId="28" borderId="10" xfId="0" applyNumberFormat="1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49" fontId="29" fillId="27" borderId="10" xfId="0" applyNumberFormat="1" applyFont="1" applyFill="1" applyBorder="1" applyAlignment="1">
      <alignment horizontal="left" vertical="center" wrapText="1"/>
    </xf>
    <xf numFmtId="49" fontId="30" fillId="0" borderId="10" xfId="0" applyNumberFormat="1" applyFont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49" fontId="33" fillId="0" borderId="14" xfId="0" applyNumberFormat="1" applyFont="1" applyBorder="1" applyAlignment="1">
      <alignment horizontal="left" vertical="center" wrapText="1"/>
    </xf>
    <xf numFmtId="49" fontId="27" fillId="0" borderId="13" xfId="0" applyNumberFormat="1" applyFont="1" applyBorder="1" applyAlignment="1">
      <alignment horizontal="left" vertical="center" wrapText="1"/>
    </xf>
    <xf numFmtId="49" fontId="35" fillId="0" borderId="10" xfId="0" applyNumberFormat="1" applyFont="1" applyFill="1" applyBorder="1" applyAlignment="1">
      <alignment horizontal="left" vertical="center" wrapText="1"/>
    </xf>
    <xf numFmtId="49" fontId="35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164" fontId="21" fillId="26" borderId="10" xfId="0" applyNumberFormat="1" applyFont="1" applyFill="1" applyBorder="1" applyAlignment="1">
      <alignment horizontal="center" vertical="top"/>
    </xf>
    <xf numFmtId="164" fontId="21" fillId="26" borderId="10" xfId="0" applyNumberFormat="1" applyFont="1" applyFill="1" applyBorder="1" applyAlignment="1">
      <alignment horizontal="center"/>
    </xf>
    <xf numFmtId="164" fontId="22" fillId="26" borderId="10" xfId="0" applyNumberFormat="1" applyFont="1" applyFill="1" applyBorder="1" applyAlignment="1">
      <alignment horizontal="center" vertical="top"/>
    </xf>
    <xf numFmtId="164" fontId="27" fillId="29" borderId="10" xfId="0" applyNumberFormat="1" applyFont="1" applyFill="1" applyBorder="1" applyAlignment="1">
      <alignment horizontal="center" vertical="top" wrapText="1"/>
    </xf>
    <xf numFmtId="164" fontId="23" fillId="26" borderId="10" xfId="0" applyNumberFormat="1" applyFont="1" applyFill="1" applyBorder="1" applyAlignment="1">
      <alignment horizontal="center" vertical="top"/>
    </xf>
    <xf numFmtId="164" fontId="22" fillId="26" borderId="13" xfId="0" applyNumberFormat="1" applyFont="1" applyFill="1" applyBorder="1" applyAlignment="1">
      <alignment horizontal="center" vertical="top"/>
    </xf>
    <xf numFmtId="164" fontId="21" fillId="26" borderId="10" xfId="0" applyNumberFormat="1" applyFont="1" applyFill="1" applyBorder="1" applyAlignment="1">
      <alignment horizontal="center" vertical="center"/>
    </xf>
    <xf numFmtId="164" fontId="22" fillId="26" borderId="10" xfId="0" applyNumberFormat="1" applyFont="1" applyFill="1" applyBorder="1" applyAlignment="1">
      <alignment horizontal="center" vertical="center"/>
    </xf>
    <xf numFmtId="164" fontId="27" fillId="29" borderId="10" xfId="0" applyNumberFormat="1" applyFont="1" applyFill="1" applyBorder="1" applyAlignment="1">
      <alignment horizontal="center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164" fontId="22" fillId="26" borderId="13" xfId="0" applyNumberFormat="1" applyFont="1" applyFill="1" applyBorder="1" applyAlignment="1">
      <alignment horizontal="center" vertical="center"/>
    </xf>
    <xf numFmtId="164" fontId="40" fillId="26" borderId="16" xfId="0" applyNumberFormat="1" applyFont="1" applyFill="1" applyBorder="1" applyAlignment="1">
      <alignment horizontal="center" vertical="top"/>
    </xf>
    <xf numFmtId="164" fontId="40" fillId="26" borderId="0" xfId="0" applyNumberFormat="1" applyFont="1" applyFill="1" applyBorder="1" applyAlignment="1">
      <alignment horizontal="center" vertical="top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49" fontId="20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164" fontId="40" fillId="26" borderId="16" xfId="0" applyNumberFormat="1" applyFont="1" applyFill="1" applyBorder="1" applyAlignment="1">
      <alignment horizontal="center" vertical="top" wrapText="1"/>
    </xf>
    <xf numFmtId="164" fontId="40" fillId="26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zoomScaleSheetLayoutView="100" zoomScalePageLayoutView="0" workbookViewId="0" topLeftCell="A1">
      <selection activeCell="C6" sqref="C6"/>
    </sheetView>
  </sheetViews>
  <sheetFormatPr defaultColWidth="9.140625" defaultRowHeight="21.75" customHeight="1"/>
  <cols>
    <col min="1" max="1" width="50.8515625" style="0" customWidth="1"/>
    <col min="2" max="2" width="9.7109375" style="0" customWidth="1"/>
    <col min="3" max="3" width="7.8515625" style="0" customWidth="1"/>
    <col min="4" max="4" width="12.140625" style="0" customWidth="1"/>
    <col min="5" max="5" width="12.7109375" style="0" customWidth="1"/>
    <col min="6" max="6" width="14.00390625" style="0" customWidth="1"/>
    <col min="7" max="8" width="0" style="0" hidden="1" customWidth="1"/>
  </cols>
  <sheetData>
    <row r="1" spans="4:6" ht="12.75" customHeight="1">
      <c r="D1" s="1"/>
      <c r="E1" s="1"/>
      <c r="F1" s="1" t="s">
        <v>141</v>
      </c>
    </row>
    <row r="2" spans="4:6" ht="12.75" customHeight="1">
      <c r="D2" s="1"/>
      <c r="E2" s="1"/>
      <c r="F2" s="1" t="s">
        <v>0</v>
      </c>
    </row>
    <row r="3" spans="4:6" ht="12.75" customHeight="1">
      <c r="D3" s="1"/>
      <c r="E3" s="1"/>
      <c r="F3" s="1" t="s">
        <v>138</v>
      </c>
    </row>
    <row r="4" spans="4:15" ht="12.75" customHeight="1">
      <c r="D4" s="1"/>
      <c r="E4" s="1"/>
      <c r="F4" s="1" t="s">
        <v>182</v>
      </c>
      <c r="J4" s="142" t="s">
        <v>136</v>
      </c>
      <c r="K4" s="142"/>
      <c r="L4" s="142"/>
      <c r="M4" s="142"/>
      <c r="N4" s="142"/>
      <c r="O4" s="142"/>
    </row>
    <row r="5" spans="10:15" ht="12.75" customHeight="1">
      <c r="J5" s="143"/>
      <c r="K5" s="143"/>
      <c r="L5" s="143"/>
      <c r="M5" s="143"/>
      <c r="N5" s="143"/>
      <c r="O5" s="143"/>
    </row>
    <row r="6" spans="10:15" ht="12.75" customHeight="1">
      <c r="J6" s="143"/>
      <c r="K6" s="143"/>
      <c r="L6" s="143"/>
      <c r="M6" s="143"/>
      <c r="N6" s="143"/>
      <c r="O6" s="143"/>
    </row>
    <row r="7" ht="12.75" customHeight="1"/>
    <row r="8" spans="1:8" ht="15.75" customHeight="1">
      <c r="A8" s="137" t="s">
        <v>83</v>
      </c>
      <c r="B8" s="137"/>
      <c r="C8" s="137"/>
      <c r="D8" s="137"/>
      <c r="E8" s="137"/>
      <c r="F8" s="137"/>
      <c r="G8" s="2"/>
      <c r="H8" s="2"/>
    </row>
    <row r="9" spans="1:6" ht="21" customHeight="1">
      <c r="A9" s="138" t="s">
        <v>84</v>
      </c>
      <c r="B9" s="138"/>
      <c r="C9" s="138"/>
      <c r="D9" s="138"/>
      <c r="E9" s="138"/>
      <c r="F9" s="138"/>
    </row>
    <row r="10" spans="1:6" ht="13.5" customHeight="1">
      <c r="A10" s="3"/>
      <c r="B10" s="3"/>
      <c r="F10" s="1" t="s">
        <v>80</v>
      </c>
    </row>
    <row r="11" spans="1:8" ht="30.75" customHeight="1">
      <c r="A11" s="4" t="s">
        <v>85</v>
      </c>
      <c r="B11" s="4" t="s">
        <v>142</v>
      </c>
      <c r="C11" s="4" t="s">
        <v>143</v>
      </c>
      <c r="D11" s="4" t="s">
        <v>144</v>
      </c>
      <c r="E11" s="4" t="s">
        <v>157</v>
      </c>
      <c r="F11" s="5" t="s">
        <v>89</v>
      </c>
      <c r="G11" s="23" t="s">
        <v>36</v>
      </c>
      <c r="H11" s="6" t="s">
        <v>1</v>
      </c>
    </row>
    <row r="12" spans="1:8" ht="21.75" customHeight="1">
      <c r="A12" s="48" t="s">
        <v>90</v>
      </c>
      <c r="B12" s="49"/>
      <c r="C12" s="49"/>
      <c r="D12" s="49"/>
      <c r="E12" s="49"/>
      <c r="F12" s="75">
        <f>F13+F76</f>
        <v>8985.219</v>
      </c>
      <c r="G12" s="7" t="s">
        <v>48</v>
      </c>
      <c r="H12" s="7" t="s">
        <v>49</v>
      </c>
    </row>
    <row r="13" spans="1:8" ht="25.5">
      <c r="A13" s="34" t="s">
        <v>180</v>
      </c>
      <c r="B13" s="77" t="s">
        <v>139</v>
      </c>
      <c r="C13" s="76"/>
      <c r="D13" s="76"/>
      <c r="E13" s="76"/>
      <c r="F13" s="75">
        <f>F14+F46+F52+F58+F62</f>
        <v>6893.971</v>
      </c>
      <c r="G13" s="8" t="e">
        <f>G15+G24+#REF!+#REF!+#REF!+G75+G76+G83+G86+G93+G102+#REF!+#REF!+#REF!+G62+#REF!+G72+#REF!+#REF!</f>
        <v>#REF!</v>
      </c>
      <c r="H13" s="8" t="e">
        <f>H15+H24+#REF!+#REF!+#REF!+H75+H76+H83+H86+H93+H102+#REF!+#REF!+#REF!+H62+#REF!+H72+#REF!+#REF!</f>
        <v>#REF!</v>
      </c>
    </row>
    <row r="14" spans="1:8" ht="12.75">
      <c r="A14" s="34" t="s">
        <v>135</v>
      </c>
      <c r="B14" s="77" t="s">
        <v>139</v>
      </c>
      <c r="C14" s="77" t="s">
        <v>162</v>
      </c>
      <c r="D14" s="77"/>
      <c r="E14" s="77"/>
      <c r="F14" s="78">
        <v>3917.952</v>
      </c>
      <c r="G14" s="8" t="e">
        <f>G16+G25+#REF!+#REF!+#REF!+#REF!+G77+G84+G87+G94+G103+#REF!+#REF!+#REF!+G63+G70+G73+#REF!+#REF!</f>
        <v>#REF!</v>
      </c>
      <c r="H14" s="8" t="e">
        <f>H16+H25+#REF!+#REF!+#REF!+#REF!+H77+H84+H87+H94+H103+#REF!+#REF!+#REF!+H63+H70+H73+#REF!+#REF!</f>
        <v>#REF!</v>
      </c>
    </row>
    <row r="15" spans="1:8" ht="27.75" customHeight="1">
      <c r="A15" s="121" t="s">
        <v>3</v>
      </c>
      <c r="B15" s="77" t="s">
        <v>139</v>
      </c>
      <c r="C15" s="80" t="s">
        <v>145</v>
      </c>
      <c r="D15" s="79"/>
      <c r="E15" s="79"/>
      <c r="F15" s="81">
        <f aca="true" t="shared" si="0" ref="F15:H16">F16</f>
        <v>550</v>
      </c>
      <c r="G15" s="9" t="e">
        <f t="shared" si="0"/>
        <v>#REF!</v>
      </c>
      <c r="H15" s="9" t="e">
        <f t="shared" si="0"/>
        <v>#REF!</v>
      </c>
    </row>
    <row r="16" spans="1:8" ht="42.75" customHeight="1">
      <c r="A16" s="106" t="s">
        <v>50</v>
      </c>
      <c r="B16" s="77" t="s">
        <v>139</v>
      </c>
      <c r="C16" s="79" t="s">
        <v>145</v>
      </c>
      <c r="D16" s="79" t="s">
        <v>158</v>
      </c>
      <c r="E16" s="79" t="s">
        <v>159</v>
      </c>
      <c r="F16" s="81">
        <f t="shared" si="0"/>
        <v>550</v>
      </c>
      <c r="G16" s="9" t="e">
        <f t="shared" si="0"/>
        <v>#REF!</v>
      </c>
      <c r="H16" s="9" t="e">
        <f t="shared" si="0"/>
        <v>#REF!</v>
      </c>
    </row>
    <row r="17" spans="1:8" ht="21.75" customHeight="1">
      <c r="A17" s="107" t="s">
        <v>4</v>
      </c>
      <c r="B17" s="77" t="s">
        <v>139</v>
      </c>
      <c r="C17" s="80" t="s">
        <v>145</v>
      </c>
      <c r="D17" s="79" t="s">
        <v>160</v>
      </c>
      <c r="E17" s="80" t="s">
        <v>159</v>
      </c>
      <c r="F17" s="81">
        <f>F18</f>
        <v>550</v>
      </c>
      <c r="G17" s="10" t="e">
        <f>#REF!</f>
        <v>#REF!</v>
      </c>
      <c r="H17" s="10" t="e">
        <f>#REF!</f>
        <v>#REF!</v>
      </c>
    </row>
    <row r="18" spans="1:8" ht="51.75" customHeight="1">
      <c r="A18" s="107" t="s">
        <v>67</v>
      </c>
      <c r="B18" s="77" t="s">
        <v>139</v>
      </c>
      <c r="C18" s="79" t="s">
        <v>145</v>
      </c>
      <c r="D18" s="79" t="s">
        <v>160</v>
      </c>
      <c r="E18" s="79" t="s">
        <v>66</v>
      </c>
      <c r="F18" s="130">
        <v>550</v>
      </c>
      <c r="G18" s="11">
        <v>1071.8</v>
      </c>
      <c r="H18" s="11">
        <v>1071.8</v>
      </c>
    </row>
    <row r="19" spans="1:8" ht="36">
      <c r="A19" s="122" t="s">
        <v>120</v>
      </c>
      <c r="B19" s="77" t="s">
        <v>139</v>
      </c>
      <c r="C19" s="79" t="s">
        <v>146</v>
      </c>
      <c r="D19" s="79"/>
      <c r="E19" s="79"/>
      <c r="F19" s="82">
        <f>F20</f>
        <v>222.7</v>
      </c>
      <c r="G19" s="11"/>
      <c r="H19" s="11"/>
    </row>
    <row r="20" spans="1:8" ht="36">
      <c r="A20" s="106" t="s">
        <v>50</v>
      </c>
      <c r="B20" s="77" t="s">
        <v>139</v>
      </c>
      <c r="C20" s="79" t="s">
        <v>146</v>
      </c>
      <c r="D20" s="79" t="s">
        <v>158</v>
      </c>
      <c r="E20" s="79" t="s">
        <v>159</v>
      </c>
      <c r="F20" s="83">
        <f>F21</f>
        <v>222.7</v>
      </c>
      <c r="G20" s="11"/>
      <c r="H20" s="11"/>
    </row>
    <row r="21" spans="1:8" ht="12.75">
      <c r="A21" s="107" t="s">
        <v>6</v>
      </c>
      <c r="B21" s="77" t="s">
        <v>139</v>
      </c>
      <c r="C21" s="79" t="s">
        <v>146</v>
      </c>
      <c r="D21" s="79" t="s">
        <v>161</v>
      </c>
      <c r="E21" s="79" t="s">
        <v>159</v>
      </c>
      <c r="F21" s="83">
        <f>F22</f>
        <v>222.7</v>
      </c>
      <c r="G21" s="11"/>
      <c r="H21" s="11"/>
    </row>
    <row r="22" spans="1:8" ht="24">
      <c r="A22" s="108" t="s">
        <v>7</v>
      </c>
      <c r="B22" s="77" t="s">
        <v>139</v>
      </c>
      <c r="C22" s="80" t="s">
        <v>146</v>
      </c>
      <c r="D22" s="80" t="s">
        <v>164</v>
      </c>
      <c r="E22" s="79" t="s">
        <v>159</v>
      </c>
      <c r="F22" s="83">
        <f>F23</f>
        <v>222.7</v>
      </c>
      <c r="G22" s="11"/>
      <c r="H22" s="11"/>
    </row>
    <row r="23" spans="1:8" ht="51.75" customHeight="1">
      <c r="A23" s="107" t="s">
        <v>67</v>
      </c>
      <c r="B23" s="77" t="s">
        <v>139</v>
      </c>
      <c r="C23" s="79" t="s">
        <v>146</v>
      </c>
      <c r="D23" s="80" t="s">
        <v>164</v>
      </c>
      <c r="E23" s="79" t="s">
        <v>66</v>
      </c>
      <c r="F23" s="130">
        <v>222.7</v>
      </c>
      <c r="G23" s="11"/>
      <c r="H23" s="11"/>
    </row>
    <row r="24" spans="1:8" ht="56.25" customHeight="1">
      <c r="A24" s="123" t="s">
        <v>76</v>
      </c>
      <c r="B24" s="77" t="s">
        <v>139</v>
      </c>
      <c r="C24" s="80" t="s">
        <v>147</v>
      </c>
      <c r="D24" s="79"/>
      <c r="E24" s="79"/>
      <c r="F24" s="85">
        <f aca="true" t="shared" si="1" ref="F24:H25">F25</f>
        <v>2575.2520000000004</v>
      </c>
      <c r="G24" s="9" t="e">
        <f t="shared" si="1"/>
        <v>#REF!</v>
      </c>
      <c r="H24" s="9" t="e">
        <f t="shared" si="1"/>
        <v>#REF!</v>
      </c>
    </row>
    <row r="25" spans="1:8" ht="39.75" customHeight="1">
      <c r="A25" s="106" t="s">
        <v>50</v>
      </c>
      <c r="B25" s="77" t="s">
        <v>139</v>
      </c>
      <c r="C25" s="80" t="s">
        <v>147</v>
      </c>
      <c r="D25" s="79" t="s">
        <v>158</v>
      </c>
      <c r="E25" s="79" t="s">
        <v>159</v>
      </c>
      <c r="F25" s="85">
        <f t="shared" si="1"/>
        <v>2575.2520000000004</v>
      </c>
      <c r="G25" s="9" t="e">
        <f t="shared" si="1"/>
        <v>#REF!</v>
      </c>
      <c r="H25" s="9" t="e">
        <f t="shared" si="1"/>
        <v>#REF!</v>
      </c>
    </row>
    <row r="26" spans="1:8" ht="21.75" customHeight="1">
      <c r="A26" s="107" t="s">
        <v>6</v>
      </c>
      <c r="B26" s="77" t="s">
        <v>139</v>
      </c>
      <c r="C26" s="80" t="s">
        <v>147</v>
      </c>
      <c r="D26" s="80" t="s">
        <v>161</v>
      </c>
      <c r="E26" s="80" t="s">
        <v>159</v>
      </c>
      <c r="F26" s="85">
        <f>F27+F30</f>
        <v>2575.2520000000004</v>
      </c>
      <c r="G26" s="10" t="e">
        <f>#REF!</f>
        <v>#REF!</v>
      </c>
      <c r="H26" s="10" t="e">
        <f>#REF!</f>
        <v>#REF!</v>
      </c>
    </row>
    <row r="27" spans="1:8" ht="24.75" customHeight="1">
      <c r="A27" s="107" t="s">
        <v>7</v>
      </c>
      <c r="B27" s="77" t="s">
        <v>139</v>
      </c>
      <c r="C27" s="80" t="s">
        <v>147</v>
      </c>
      <c r="D27" s="80" t="s">
        <v>164</v>
      </c>
      <c r="E27" s="80" t="s">
        <v>159</v>
      </c>
      <c r="F27" s="85">
        <f>F28+F29</f>
        <v>2126.952</v>
      </c>
      <c r="G27" s="10">
        <f>G28</f>
        <v>15613.4</v>
      </c>
      <c r="H27" s="10">
        <f>H28</f>
        <v>15613.4</v>
      </c>
    </row>
    <row r="28" spans="1:8" ht="49.5" customHeight="1">
      <c r="A28" s="107" t="s">
        <v>67</v>
      </c>
      <c r="B28" s="77" t="s">
        <v>139</v>
      </c>
      <c r="C28" s="79" t="s">
        <v>147</v>
      </c>
      <c r="D28" s="79" t="s">
        <v>164</v>
      </c>
      <c r="E28" s="79" t="s">
        <v>66</v>
      </c>
      <c r="F28" s="130">
        <v>1381.3</v>
      </c>
      <c r="G28" s="11">
        <v>15613.4</v>
      </c>
      <c r="H28" s="11">
        <v>15613.4</v>
      </c>
    </row>
    <row r="29" spans="1:8" ht="27" customHeight="1">
      <c r="A29" s="107" t="s">
        <v>69</v>
      </c>
      <c r="B29" s="77" t="s">
        <v>139</v>
      </c>
      <c r="C29" s="79" t="s">
        <v>147</v>
      </c>
      <c r="D29" s="79" t="s">
        <v>164</v>
      </c>
      <c r="E29" s="79" t="s">
        <v>68</v>
      </c>
      <c r="F29" s="130">
        <v>745.652</v>
      </c>
      <c r="G29" s="11"/>
      <c r="H29" s="11"/>
    </row>
    <row r="30" spans="1:12" ht="21.75" customHeight="1">
      <c r="A30" s="108" t="s">
        <v>8</v>
      </c>
      <c r="B30" s="77" t="s">
        <v>139</v>
      </c>
      <c r="C30" s="79" t="s">
        <v>147</v>
      </c>
      <c r="D30" s="79" t="s">
        <v>165</v>
      </c>
      <c r="E30" s="80" t="s">
        <v>159</v>
      </c>
      <c r="F30" s="81">
        <f>F31</f>
        <v>448.3</v>
      </c>
      <c r="G30" s="13" t="e">
        <f>#REF!</f>
        <v>#REF!</v>
      </c>
      <c r="H30" s="13" t="e">
        <f>#REF!</f>
        <v>#REF!</v>
      </c>
      <c r="L30" s="24"/>
    </row>
    <row r="31" spans="1:8" ht="21" customHeight="1">
      <c r="A31" s="107" t="s">
        <v>70</v>
      </c>
      <c r="B31" s="77" t="s">
        <v>139</v>
      </c>
      <c r="C31" s="79" t="s">
        <v>147</v>
      </c>
      <c r="D31" s="79" t="s">
        <v>165</v>
      </c>
      <c r="E31" s="79" t="s">
        <v>71</v>
      </c>
      <c r="F31" s="131">
        <v>448.3</v>
      </c>
      <c r="G31" s="11">
        <v>110</v>
      </c>
      <c r="H31" s="11">
        <v>110</v>
      </c>
    </row>
    <row r="32" spans="1:8" ht="36">
      <c r="A32" s="122" t="s">
        <v>123</v>
      </c>
      <c r="B32" s="77" t="s">
        <v>139</v>
      </c>
      <c r="C32" s="79" t="s">
        <v>148</v>
      </c>
      <c r="D32" s="79"/>
      <c r="E32" s="79"/>
      <c r="F32" s="82">
        <f>F33</f>
        <v>100</v>
      </c>
      <c r="G32" s="11"/>
      <c r="H32" s="11"/>
    </row>
    <row r="33" spans="1:8" ht="36">
      <c r="A33" s="106" t="s">
        <v>50</v>
      </c>
      <c r="B33" s="77" t="s">
        <v>139</v>
      </c>
      <c r="C33" s="79" t="s">
        <v>148</v>
      </c>
      <c r="D33" s="79" t="s">
        <v>158</v>
      </c>
      <c r="E33" s="79" t="s">
        <v>159</v>
      </c>
      <c r="F33" s="83">
        <f>F34</f>
        <v>100</v>
      </c>
      <c r="G33" s="11"/>
      <c r="H33" s="11"/>
    </row>
    <row r="34" spans="1:8" ht="12.75">
      <c r="A34" s="107" t="s">
        <v>6</v>
      </c>
      <c r="B34" s="77" t="s">
        <v>139</v>
      </c>
      <c r="C34" s="79" t="s">
        <v>148</v>
      </c>
      <c r="D34" s="79" t="s">
        <v>161</v>
      </c>
      <c r="E34" s="79" t="s">
        <v>159</v>
      </c>
      <c r="F34" s="83">
        <f>F35</f>
        <v>100</v>
      </c>
      <c r="G34" s="11"/>
      <c r="H34" s="11"/>
    </row>
    <row r="35" spans="1:8" ht="24">
      <c r="A35" s="107" t="s">
        <v>7</v>
      </c>
      <c r="B35" s="77" t="s">
        <v>139</v>
      </c>
      <c r="C35" s="79" t="s">
        <v>148</v>
      </c>
      <c r="D35" s="80" t="s">
        <v>164</v>
      </c>
      <c r="E35" s="79" t="s">
        <v>159</v>
      </c>
      <c r="F35" s="83">
        <f>F36</f>
        <v>100</v>
      </c>
      <c r="G35" s="11"/>
      <c r="H35" s="11"/>
    </row>
    <row r="36" spans="1:8" ht="48">
      <c r="A36" s="107" t="s">
        <v>67</v>
      </c>
      <c r="B36" s="77" t="s">
        <v>139</v>
      </c>
      <c r="C36" s="79" t="s">
        <v>148</v>
      </c>
      <c r="D36" s="80" t="s">
        <v>164</v>
      </c>
      <c r="E36" s="79" t="s">
        <v>66</v>
      </c>
      <c r="F36" s="130">
        <v>100</v>
      </c>
      <c r="G36" s="11"/>
      <c r="H36" s="11"/>
    </row>
    <row r="37" spans="1:8" ht="12.75">
      <c r="A37" s="122" t="s">
        <v>129</v>
      </c>
      <c r="B37" s="77" t="s">
        <v>139</v>
      </c>
      <c r="C37" s="79" t="s">
        <v>149</v>
      </c>
      <c r="D37" s="79"/>
      <c r="E37" s="79"/>
      <c r="F37" s="86">
        <f>F38</f>
        <v>20</v>
      </c>
      <c r="G37" s="11"/>
      <c r="H37" s="11"/>
    </row>
    <row r="38" spans="1:8" ht="12.75">
      <c r="A38" s="107" t="s">
        <v>129</v>
      </c>
      <c r="B38" s="77" t="s">
        <v>139</v>
      </c>
      <c r="C38" s="79" t="s">
        <v>149</v>
      </c>
      <c r="D38" s="79" t="s">
        <v>166</v>
      </c>
      <c r="E38" s="79" t="s">
        <v>159</v>
      </c>
      <c r="F38" s="86">
        <f>F39</f>
        <v>20</v>
      </c>
      <c r="G38" s="11"/>
      <c r="H38" s="11"/>
    </row>
    <row r="39" spans="1:8" ht="12.75">
      <c r="A39" s="107" t="s">
        <v>131</v>
      </c>
      <c r="B39" s="77" t="s">
        <v>139</v>
      </c>
      <c r="C39" s="79" t="s">
        <v>149</v>
      </c>
      <c r="D39" s="79" t="s">
        <v>166</v>
      </c>
      <c r="E39" s="79" t="s">
        <v>159</v>
      </c>
      <c r="F39" s="86">
        <f>F40</f>
        <v>20</v>
      </c>
      <c r="G39" s="11"/>
      <c r="H39" s="11"/>
    </row>
    <row r="40" spans="1:8" ht="12.75">
      <c r="A40" s="107" t="s">
        <v>70</v>
      </c>
      <c r="B40" s="77" t="s">
        <v>139</v>
      </c>
      <c r="C40" s="79" t="s">
        <v>149</v>
      </c>
      <c r="D40" s="79" t="s">
        <v>166</v>
      </c>
      <c r="E40" s="79" t="s">
        <v>71</v>
      </c>
      <c r="F40" s="130">
        <v>20</v>
      </c>
      <c r="G40" s="11"/>
      <c r="H40" s="11"/>
    </row>
    <row r="41" spans="1:8" ht="21" customHeight="1">
      <c r="A41" s="123" t="s">
        <v>121</v>
      </c>
      <c r="B41" s="77" t="s">
        <v>139</v>
      </c>
      <c r="C41" s="79" t="s">
        <v>150</v>
      </c>
      <c r="D41" s="79"/>
      <c r="E41" s="79"/>
      <c r="F41" s="83">
        <f>F42</f>
        <v>450</v>
      </c>
      <c r="G41" s="11"/>
      <c r="H41" s="11"/>
    </row>
    <row r="42" spans="1:8" ht="36">
      <c r="A42" s="106" t="s">
        <v>50</v>
      </c>
      <c r="B42" s="77" t="s">
        <v>139</v>
      </c>
      <c r="C42" s="79" t="s">
        <v>150</v>
      </c>
      <c r="D42" s="79" t="s">
        <v>158</v>
      </c>
      <c r="E42" s="79" t="s">
        <v>159</v>
      </c>
      <c r="F42" s="83">
        <f>F43</f>
        <v>450</v>
      </c>
      <c r="G42" s="11"/>
      <c r="H42" s="11"/>
    </row>
    <row r="43" spans="1:8" ht="15" customHeight="1">
      <c r="A43" s="107" t="s">
        <v>6</v>
      </c>
      <c r="B43" s="77" t="s">
        <v>139</v>
      </c>
      <c r="C43" s="79" t="s">
        <v>150</v>
      </c>
      <c r="D43" s="79" t="s">
        <v>161</v>
      </c>
      <c r="E43" s="79" t="s">
        <v>159</v>
      </c>
      <c r="F43" s="83">
        <f>F44</f>
        <v>450</v>
      </c>
      <c r="G43" s="11"/>
      <c r="H43" s="11"/>
    </row>
    <row r="44" spans="1:8" ht="24">
      <c r="A44" s="107" t="s">
        <v>7</v>
      </c>
      <c r="B44" s="77" t="s">
        <v>139</v>
      </c>
      <c r="C44" s="79" t="s">
        <v>150</v>
      </c>
      <c r="D44" s="80" t="s">
        <v>164</v>
      </c>
      <c r="E44" s="79" t="s">
        <v>159</v>
      </c>
      <c r="F44" s="83">
        <f>F45</f>
        <v>450</v>
      </c>
      <c r="G44" s="11"/>
      <c r="H44" s="11"/>
    </row>
    <row r="45" spans="1:8" ht="48">
      <c r="A45" s="107" t="s">
        <v>67</v>
      </c>
      <c r="B45" s="77" t="s">
        <v>139</v>
      </c>
      <c r="C45" s="79" t="s">
        <v>150</v>
      </c>
      <c r="D45" s="80" t="s">
        <v>164</v>
      </c>
      <c r="E45" s="79" t="s">
        <v>66</v>
      </c>
      <c r="F45" s="130">
        <v>450</v>
      </c>
      <c r="G45" s="11"/>
      <c r="H45" s="11"/>
    </row>
    <row r="46" spans="1:8" ht="20.25" customHeight="1">
      <c r="A46" s="109" t="s">
        <v>51</v>
      </c>
      <c r="B46" s="77" t="s">
        <v>139</v>
      </c>
      <c r="C46" s="87" t="s">
        <v>151</v>
      </c>
      <c r="D46" s="87"/>
      <c r="E46" s="87"/>
      <c r="F46" s="88">
        <f>F47</f>
        <v>184.76999999999998</v>
      </c>
      <c r="G46" s="11">
        <v>108</v>
      </c>
      <c r="H46" s="11">
        <v>108</v>
      </c>
    </row>
    <row r="47" spans="1:8" ht="12.75">
      <c r="A47" s="107" t="s">
        <v>9</v>
      </c>
      <c r="B47" s="77" t="s">
        <v>139</v>
      </c>
      <c r="C47" s="79" t="s">
        <v>152</v>
      </c>
      <c r="D47" s="79"/>
      <c r="E47" s="79"/>
      <c r="F47" s="85">
        <f>F48</f>
        <v>184.76999999999998</v>
      </c>
      <c r="G47" s="11">
        <v>108</v>
      </c>
      <c r="H47" s="11">
        <v>108</v>
      </c>
    </row>
    <row r="48" spans="1:8" ht="12.75">
      <c r="A48" s="107" t="s">
        <v>126</v>
      </c>
      <c r="B48" s="77" t="s">
        <v>139</v>
      </c>
      <c r="C48" s="79" t="s">
        <v>152</v>
      </c>
      <c r="D48" s="79" t="s">
        <v>167</v>
      </c>
      <c r="E48" s="79" t="s">
        <v>159</v>
      </c>
      <c r="F48" s="81">
        <f>F49</f>
        <v>184.76999999999998</v>
      </c>
      <c r="G48" s="11">
        <v>108</v>
      </c>
      <c r="H48" s="11">
        <v>108</v>
      </c>
    </row>
    <row r="49" spans="1:8" ht="30" customHeight="1">
      <c r="A49" s="107" t="s">
        <v>77</v>
      </c>
      <c r="B49" s="77" t="s">
        <v>139</v>
      </c>
      <c r="C49" s="79" t="s">
        <v>152</v>
      </c>
      <c r="D49" s="79" t="s">
        <v>168</v>
      </c>
      <c r="E49" s="79" t="s">
        <v>159</v>
      </c>
      <c r="F49" s="81">
        <f>F50+F51</f>
        <v>184.76999999999998</v>
      </c>
      <c r="G49" s="11">
        <v>108</v>
      </c>
      <c r="H49" s="11">
        <v>108</v>
      </c>
    </row>
    <row r="50" spans="1:8" ht="50.25" customHeight="1">
      <c r="A50" s="107" t="s">
        <v>67</v>
      </c>
      <c r="B50" s="77" t="s">
        <v>139</v>
      </c>
      <c r="C50" s="79" t="s">
        <v>152</v>
      </c>
      <c r="D50" s="79" t="s">
        <v>168</v>
      </c>
      <c r="E50" s="79" t="s">
        <v>66</v>
      </c>
      <c r="F50" s="131">
        <v>162.6</v>
      </c>
      <c r="G50" s="11"/>
      <c r="H50" s="11"/>
    </row>
    <row r="51" spans="1:8" ht="27" customHeight="1">
      <c r="A51" s="107" t="s">
        <v>69</v>
      </c>
      <c r="B51" s="77" t="s">
        <v>139</v>
      </c>
      <c r="C51" s="79" t="s">
        <v>152</v>
      </c>
      <c r="D51" s="79" t="s">
        <v>168</v>
      </c>
      <c r="E51" s="79" t="s">
        <v>68</v>
      </c>
      <c r="F51" s="131">
        <v>22.17</v>
      </c>
      <c r="G51" s="11">
        <v>108</v>
      </c>
      <c r="H51" s="11">
        <v>108</v>
      </c>
    </row>
    <row r="52" spans="1:8" ht="29.25" customHeight="1">
      <c r="A52" s="109" t="s">
        <v>52</v>
      </c>
      <c r="B52" s="77" t="s">
        <v>139</v>
      </c>
      <c r="C52" s="87" t="s">
        <v>154</v>
      </c>
      <c r="D52" s="87"/>
      <c r="E52" s="87"/>
      <c r="F52" s="88">
        <f>F53</f>
        <v>104.2</v>
      </c>
      <c r="G52" s="11">
        <v>108</v>
      </c>
      <c r="H52" s="11">
        <v>108</v>
      </c>
    </row>
    <row r="53" spans="1:8" ht="21" customHeight="1">
      <c r="A53" s="110" t="s">
        <v>39</v>
      </c>
      <c r="B53" s="77" t="s">
        <v>139</v>
      </c>
      <c r="C53" s="80" t="s">
        <v>153</v>
      </c>
      <c r="D53" s="80"/>
      <c r="E53" s="80"/>
      <c r="F53" s="89">
        <f>F54</f>
        <v>104.2</v>
      </c>
      <c r="G53" s="11"/>
      <c r="H53" s="11"/>
    </row>
    <row r="54" spans="1:8" ht="30.75" customHeight="1">
      <c r="A54" s="106" t="s">
        <v>37</v>
      </c>
      <c r="B54" s="77" t="s">
        <v>139</v>
      </c>
      <c r="C54" s="80" t="s">
        <v>153</v>
      </c>
      <c r="D54" s="79" t="s">
        <v>169</v>
      </c>
      <c r="E54" s="79" t="s">
        <v>159</v>
      </c>
      <c r="F54" s="90">
        <f>F55</f>
        <v>104.2</v>
      </c>
      <c r="G54" s="11"/>
      <c r="H54" s="11"/>
    </row>
    <row r="55" spans="1:8" ht="18.75" customHeight="1">
      <c r="A55" s="106" t="s">
        <v>38</v>
      </c>
      <c r="B55" s="77" t="s">
        <v>139</v>
      </c>
      <c r="C55" s="80" t="s">
        <v>153</v>
      </c>
      <c r="D55" s="79" t="s">
        <v>169</v>
      </c>
      <c r="E55" s="80" t="s">
        <v>159</v>
      </c>
      <c r="F55" s="91">
        <f>F56+F57</f>
        <v>104.2</v>
      </c>
      <c r="G55" s="11"/>
      <c r="H55" s="11"/>
    </row>
    <row r="56" spans="1:8" ht="51" customHeight="1">
      <c r="A56" s="107" t="s">
        <v>67</v>
      </c>
      <c r="B56" s="77" t="s">
        <v>139</v>
      </c>
      <c r="C56" s="80" t="s">
        <v>153</v>
      </c>
      <c r="D56" s="79" t="s">
        <v>169</v>
      </c>
      <c r="E56" s="79" t="s">
        <v>66</v>
      </c>
      <c r="F56" s="131">
        <v>104.2</v>
      </c>
      <c r="G56" s="11"/>
      <c r="H56" s="11"/>
    </row>
    <row r="57" spans="1:8" ht="28.5" customHeight="1">
      <c r="A57" s="107" t="s">
        <v>69</v>
      </c>
      <c r="B57" s="77" t="s">
        <v>139</v>
      </c>
      <c r="C57" s="80" t="s">
        <v>153</v>
      </c>
      <c r="D57" s="79" t="s">
        <v>169</v>
      </c>
      <c r="E57" s="79" t="s">
        <v>68</v>
      </c>
      <c r="F57" s="131"/>
      <c r="G57" s="11"/>
      <c r="H57" s="11"/>
    </row>
    <row r="58" spans="1:8" ht="19.5" customHeight="1">
      <c r="A58" s="111" t="s">
        <v>72</v>
      </c>
      <c r="B58" s="77" t="s">
        <v>139</v>
      </c>
      <c r="C58" s="92" t="s">
        <v>40</v>
      </c>
      <c r="D58" s="92"/>
      <c r="E58" s="92"/>
      <c r="F58" s="93">
        <f>F59</f>
        <v>1036.2</v>
      </c>
      <c r="G58" s="11"/>
      <c r="H58" s="11"/>
    </row>
    <row r="59" spans="1:8" ht="36" customHeight="1">
      <c r="A59" s="107" t="s">
        <v>54</v>
      </c>
      <c r="B59" s="77" t="s">
        <v>139</v>
      </c>
      <c r="C59" s="92" t="s">
        <v>40</v>
      </c>
      <c r="D59" s="80" t="s">
        <v>13</v>
      </c>
      <c r="E59" s="80" t="s">
        <v>159</v>
      </c>
      <c r="F59" s="133">
        <v>1036.2</v>
      </c>
      <c r="G59" s="11"/>
      <c r="H59" s="11"/>
    </row>
    <row r="60" spans="1:8" ht="36" customHeight="1">
      <c r="A60" s="107" t="s">
        <v>73</v>
      </c>
      <c r="B60" s="77" t="s">
        <v>139</v>
      </c>
      <c r="C60" s="92" t="s">
        <v>40</v>
      </c>
      <c r="D60" s="80" t="s">
        <v>13</v>
      </c>
      <c r="E60" s="79" t="s">
        <v>159</v>
      </c>
      <c r="F60" s="133">
        <v>1036.2</v>
      </c>
      <c r="G60" s="11"/>
      <c r="H60" s="11"/>
    </row>
    <row r="61" spans="1:11" ht="25.5" customHeight="1">
      <c r="A61" s="107" t="s">
        <v>69</v>
      </c>
      <c r="B61" s="77" t="s">
        <v>139</v>
      </c>
      <c r="C61" s="92" t="s">
        <v>40</v>
      </c>
      <c r="D61" s="79" t="s">
        <v>170</v>
      </c>
      <c r="E61" s="79" t="s">
        <v>159</v>
      </c>
      <c r="F61" s="132">
        <v>1036.2</v>
      </c>
      <c r="G61" s="11"/>
      <c r="H61" s="11"/>
      <c r="K61" s="22"/>
    </row>
    <row r="62" spans="1:11" ht="25.5" customHeight="1">
      <c r="A62" s="109" t="s">
        <v>53</v>
      </c>
      <c r="B62" s="77" t="s">
        <v>139</v>
      </c>
      <c r="C62" s="87" t="s">
        <v>155</v>
      </c>
      <c r="D62" s="87"/>
      <c r="E62" s="87"/>
      <c r="F62" s="88">
        <f>F63</f>
        <v>1650.8490000000002</v>
      </c>
      <c r="G62" s="11"/>
      <c r="H62" s="11"/>
      <c r="K62" s="22"/>
    </row>
    <row r="63" spans="1:8" ht="21" customHeight="1">
      <c r="A63" s="108" t="s">
        <v>78</v>
      </c>
      <c r="B63" s="77" t="s">
        <v>139</v>
      </c>
      <c r="C63" s="80" t="s">
        <v>10</v>
      </c>
      <c r="D63" s="79" t="s">
        <v>171</v>
      </c>
      <c r="E63" s="79" t="s">
        <v>159</v>
      </c>
      <c r="F63" s="85">
        <f>F64+F66+F68</f>
        <v>1650.8490000000002</v>
      </c>
      <c r="G63" s="9" t="e">
        <f>#REF!</f>
        <v>#REF!</v>
      </c>
      <c r="H63" s="9" t="e">
        <f>#REF!</f>
        <v>#REF!</v>
      </c>
    </row>
    <row r="64" spans="1:8" ht="15.75" customHeight="1">
      <c r="A64" s="108" t="s">
        <v>11</v>
      </c>
      <c r="B64" s="77" t="s">
        <v>139</v>
      </c>
      <c r="C64" s="80" t="s">
        <v>10</v>
      </c>
      <c r="D64" s="79" t="s">
        <v>12</v>
      </c>
      <c r="E64" s="79" t="s">
        <v>159</v>
      </c>
      <c r="F64" s="85">
        <f>F65</f>
        <v>1215.2</v>
      </c>
      <c r="G64" s="9"/>
      <c r="H64" s="9"/>
    </row>
    <row r="65" spans="1:8" ht="28.5" customHeight="1">
      <c r="A65" s="107" t="s">
        <v>69</v>
      </c>
      <c r="B65" s="77" t="s">
        <v>139</v>
      </c>
      <c r="C65" s="80" t="s">
        <v>10</v>
      </c>
      <c r="D65" s="79" t="s">
        <v>172</v>
      </c>
      <c r="E65" s="79" t="s">
        <v>68</v>
      </c>
      <c r="F65" s="132">
        <v>1215.2</v>
      </c>
      <c r="G65" s="9"/>
      <c r="H65" s="9"/>
    </row>
    <row r="66" spans="1:8" ht="16.5" customHeight="1">
      <c r="A66" s="105" t="s">
        <v>33</v>
      </c>
      <c r="B66" s="77" t="s">
        <v>139</v>
      </c>
      <c r="C66" s="80" t="s">
        <v>10</v>
      </c>
      <c r="D66" s="80" t="s">
        <v>173</v>
      </c>
      <c r="E66" s="80" t="s">
        <v>159</v>
      </c>
      <c r="F66" s="81">
        <v>435.649</v>
      </c>
      <c r="G66" s="9"/>
      <c r="H66" s="9"/>
    </row>
    <row r="67" spans="1:8" ht="24.75" customHeight="1">
      <c r="A67" s="107" t="s">
        <v>69</v>
      </c>
      <c r="B67" s="77" t="s">
        <v>139</v>
      </c>
      <c r="C67" s="80" t="s">
        <v>10</v>
      </c>
      <c r="D67" s="79" t="s">
        <v>173</v>
      </c>
      <c r="E67" s="79" t="s">
        <v>68</v>
      </c>
      <c r="F67" s="131">
        <v>0</v>
      </c>
      <c r="G67" s="9"/>
      <c r="H67" s="9"/>
    </row>
    <row r="68" spans="1:8" ht="24.75" customHeight="1">
      <c r="A68" s="105" t="s">
        <v>34</v>
      </c>
      <c r="B68" s="77" t="s">
        <v>139</v>
      </c>
      <c r="C68" s="80" t="s">
        <v>10</v>
      </c>
      <c r="D68" s="80" t="s">
        <v>174</v>
      </c>
      <c r="E68" s="79" t="s">
        <v>159</v>
      </c>
      <c r="F68" s="81">
        <f>F69</f>
        <v>0</v>
      </c>
      <c r="G68" s="9"/>
      <c r="H68" s="9"/>
    </row>
    <row r="69" spans="1:8" ht="24.75" customHeight="1">
      <c r="A69" s="107" t="s">
        <v>69</v>
      </c>
      <c r="B69" s="77" t="s">
        <v>139</v>
      </c>
      <c r="C69" s="80" t="s">
        <v>10</v>
      </c>
      <c r="D69" s="79" t="s">
        <v>174</v>
      </c>
      <c r="E69" s="79" t="s">
        <v>68</v>
      </c>
      <c r="F69" s="84">
        <v>0</v>
      </c>
      <c r="G69" s="9"/>
      <c r="H69" s="9"/>
    </row>
    <row r="70" spans="1:8" ht="12.75" customHeight="1" hidden="1">
      <c r="A70" s="112" t="s">
        <v>41</v>
      </c>
      <c r="B70" s="77" t="s">
        <v>139</v>
      </c>
      <c r="C70" s="80" t="s">
        <v>40</v>
      </c>
      <c r="D70" s="80"/>
      <c r="E70" s="80"/>
      <c r="F70" s="94"/>
      <c r="G70" s="12">
        <f>G71</f>
        <v>0</v>
      </c>
      <c r="H70" s="12">
        <f>H71</f>
        <v>0</v>
      </c>
    </row>
    <row r="71" spans="1:8" ht="12.75" customHeight="1" hidden="1">
      <c r="A71" s="113" t="s">
        <v>43</v>
      </c>
      <c r="B71" s="77" t="s">
        <v>139</v>
      </c>
      <c r="C71" s="80" t="s">
        <v>40</v>
      </c>
      <c r="D71" s="80" t="s">
        <v>42</v>
      </c>
      <c r="E71" s="80"/>
      <c r="F71" s="94"/>
      <c r="G71" s="13">
        <f>G72</f>
        <v>0</v>
      </c>
      <c r="H71" s="13">
        <f>H72</f>
        <v>0</v>
      </c>
    </row>
    <row r="72" spans="1:8" ht="12.75" customHeight="1" hidden="1">
      <c r="A72" s="114" t="s">
        <v>21</v>
      </c>
      <c r="B72" s="77" t="s">
        <v>139</v>
      </c>
      <c r="C72" s="79" t="s">
        <v>40</v>
      </c>
      <c r="D72" s="79" t="s">
        <v>42</v>
      </c>
      <c r="E72" s="79"/>
      <c r="F72" s="95"/>
      <c r="G72" s="11">
        <v>0</v>
      </c>
      <c r="H72" s="11">
        <v>0</v>
      </c>
    </row>
    <row r="73" spans="1:8" ht="12.75" customHeight="1" hidden="1">
      <c r="A73" s="112" t="s">
        <v>45</v>
      </c>
      <c r="B73" s="77" t="s">
        <v>139</v>
      </c>
      <c r="C73" s="80" t="s">
        <v>44</v>
      </c>
      <c r="D73" s="80"/>
      <c r="E73" s="80"/>
      <c r="F73" s="96"/>
      <c r="G73" s="9">
        <f>G74</f>
        <v>0</v>
      </c>
      <c r="H73" s="9">
        <f>H74</f>
        <v>0</v>
      </c>
    </row>
    <row r="74" spans="1:8" ht="12.75" customHeight="1" hidden="1">
      <c r="A74" s="113" t="s">
        <v>47</v>
      </c>
      <c r="B74" s="77" t="s">
        <v>139</v>
      </c>
      <c r="C74" s="80" t="s">
        <v>44</v>
      </c>
      <c r="D74" s="80" t="s">
        <v>46</v>
      </c>
      <c r="E74" s="80"/>
      <c r="F74" s="96"/>
      <c r="G74" s="10">
        <f>G75</f>
        <v>0</v>
      </c>
      <c r="H74" s="10">
        <f>H75</f>
        <v>0</v>
      </c>
    </row>
    <row r="75" spans="1:8" ht="12.75" customHeight="1" hidden="1">
      <c r="A75" s="115" t="s">
        <v>5</v>
      </c>
      <c r="B75" s="77" t="s">
        <v>139</v>
      </c>
      <c r="C75" s="79" t="s">
        <v>44</v>
      </c>
      <c r="D75" s="79" t="s">
        <v>46</v>
      </c>
      <c r="E75" s="79"/>
      <c r="F75" s="95"/>
      <c r="G75" s="11">
        <v>0</v>
      </c>
      <c r="H75" s="11">
        <v>0</v>
      </c>
    </row>
    <row r="76" spans="1:10" ht="21" customHeight="1">
      <c r="A76" s="116" t="s">
        <v>14</v>
      </c>
      <c r="B76" s="77" t="s">
        <v>139</v>
      </c>
      <c r="C76" s="97" t="s">
        <v>156</v>
      </c>
      <c r="D76" s="87"/>
      <c r="E76" s="87"/>
      <c r="F76" s="88">
        <f>F108</f>
        <v>2091.248</v>
      </c>
      <c r="G76" s="11">
        <v>600</v>
      </c>
      <c r="H76" s="11">
        <v>600</v>
      </c>
      <c r="J76" s="24"/>
    </row>
    <row r="77" spans="1:8" ht="12.75" customHeight="1" hidden="1">
      <c r="A77" s="117" t="s">
        <v>18</v>
      </c>
      <c r="B77" s="77" t="s">
        <v>139</v>
      </c>
      <c r="C77" s="80" t="s">
        <v>17</v>
      </c>
      <c r="D77" s="80"/>
      <c r="E77" s="80"/>
      <c r="F77" s="96"/>
      <c r="G77" s="9">
        <f>G78+G80+G82</f>
        <v>0</v>
      </c>
      <c r="H77" s="9">
        <f>H78+H80+H82</f>
        <v>0</v>
      </c>
    </row>
    <row r="78" spans="1:8" ht="12.75" customHeight="1" hidden="1">
      <c r="A78" s="118" t="s">
        <v>20</v>
      </c>
      <c r="B78" s="77" t="s">
        <v>139</v>
      </c>
      <c r="C78" s="80" t="s">
        <v>17</v>
      </c>
      <c r="D78" s="80" t="s">
        <v>19</v>
      </c>
      <c r="E78" s="80"/>
      <c r="F78" s="96"/>
      <c r="G78" s="10">
        <f>G79</f>
        <v>0</v>
      </c>
      <c r="H78" s="10">
        <f>H79</f>
        <v>0</v>
      </c>
    </row>
    <row r="79" spans="1:8" ht="12.75" customHeight="1" hidden="1">
      <c r="A79" s="115" t="s">
        <v>21</v>
      </c>
      <c r="B79" s="77" t="s">
        <v>139</v>
      </c>
      <c r="C79" s="79" t="s">
        <v>17</v>
      </c>
      <c r="D79" s="79" t="s">
        <v>19</v>
      </c>
      <c r="E79" s="79"/>
      <c r="F79" s="95"/>
      <c r="G79" s="11"/>
      <c r="H79" s="11"/>
    </row>
    <row r="80" spans="1:8" ht="12.75" customHeight="1" hidden="1">
      <c r="A80" s="118" t="s">
        <v>25</v>
      </c>
      <c r="B80" s="77" t="s">
        <v>139</v>
      </c>
      <c r="C80" s="80" t="s">
        <v>17</v>
      </c>
      <c r="D80" s="80" t="s">
        <v>24</v>
      </c>
      <c r="E80" s="80"/>
      <c r="F80" s="96"/>
      <c r="G80" s="10">
        <f>G81</f>
        <v>0</v>
      </c>
      <c r="H80" s="10">
        <f>H81</f>
        <v>0</v>
      </c>
    </row>
    <row r="81" spans="1:8" ht="12.75" customHeight="1" hidden="1">
      <c r="A81" s="115" t="s">
        <v>20</v>
      </c>
      <c r="B81" s="77" t="s">
        <v>139</v>
      </c>
      <c r="C81" s="79" t="s">
        <v>17</v>
      </c>
      <c r="D81" s="79" t="s">
        <v>24</v>
      </c>
      <c r="E81" s="79"/>
      <c r="F81" s="95"/>
      <c r="G81" s="11"/>
      <c r="H81" s="11"/>
    </row>
    <row r="82" spans="1:8" ht="12.75" customHeight="1" hidden="1">
      <c r="A82" s="118" t="s">
        <v>23</v>
      </c>
      <c r="B82" s="77" t="s">
        <v>139</v>
      </c>
      <c r="C82" s="98" t="s">
        <v>17</v>
      </c>
      <c r="D82" s="98" t="s">
        <v>22</v>
      </c>
      <c r="E82" s="98"/>
      <c r="F82" s="96"/>
      <c r="G82" s="10">
        <f>G83</f>
        <v>0</v>
      </c>
      <c r="H82" s="10">
        <f>H83</f>
        <v>0</v>
      </c>
    </row>
    <row r="83" spans="1:8" ht="12.75" customHeight="1" hidden="1">
      <c r="A83" s="115" t="s">
        <v>5</v>
      </c>
      <c r="B83" s="77" t="s">
        <v>139</v>
      </c>
      <c r="C83" s="99" t="s">
        <v>17</v>
      </c>
      <c r="D83" s="99" t="s">
        <v>22</v>
      </c>
      <c r="E83" s="99"/>
      <c r="F83" s="95"/>
      <c r="G83" s="11"/>
      <c r="H83" s="11"/>
    </row>
    <row r="84" spans="1:8" ht="12.75" customHeight="1" hidden="1">
      <c r="A84" s="112" t="s">
        <v>27</v>
      </c>
      <c r="B84" s="77" t="s">
        <v>139</v>
      </c>
      <c r="C84" s="80" t="s">
        <v>26</v>
      </c>
      <c r="D84" s="80"/>
      <c r="E84" s="80"/>
      <c r="F84" s="96"/>
      <c r="G84" s="9">
        <f>G85</f>
        <v>0</v>
      </c>
      <c r="H84" s="9">
        <f>H85</f>
        <v>0</v>
      </c>
    </row>
    <row r="85" spans="1:8" ht="12.75" customHeight="1" hidden="1">
      <c r="A85" s="113" t="s">
        <v>29</v>
      </c>
      <c r="B85" s="77" t="s">
        <v>139</v>
      </c>
      <c r="C85" s="80" t="s">
        <v>26</v>
      </c>
      <c r="D85" s="80" t="s">
        <v>28</v>
      </c>
      <c r="E85" s="80"/>
      <c r="F85" s="96"/>
      <c r="G85" s="10">
        <f>G86</f>
        <v>0</v>
      </c>
      <c r="H85" s="10">
        <f>H86</f>
        <v>0</v>
      </c>
    </row>
    <row r="86" spans="1:8" ht="12.75" customHeight="1" hidden="1">
      <c r="A86" s="115" t="s">
        <v>5</v>
      </c>
      <c r="B86" s="77" t="s">
        <v>139</v>
      </c>
      <c r="C86" s="79" t="s">
        <v>26</v>
      </c>
      <c r="D86" s="79" t="s">
        <v>28</v>
      </c>
      <c r="E86" s="79"/>
      <c r="F86" s="95"/>
      <c r="G86" s="11"/>
      <c r="H86" s="11"/>
    </row>
    <row r="87" spans="1:8" ht="12.75" customHeight="1" hidden="1">
      <c r="A87" s="117" t="s">
        <v>75</v>
      </c>
      <c r="B87" s="77" t="s">
        <v>139</v>
      </c>
      <c r="C87" s="80" t="s">
        <v>10</v>
      </c>
      <c r="D87" s="79"/>
      <c r="E87" s="79"/>
      <c r="F87" s="96"/>
      <c r="G87" s="9">
        <f>G88+G90+G92</f>
        <v>0</v>
      </c>
      <c r="H87" s="9">
        <f>H88+H90+H92</f>
        <v>0</v>
      </c>
    </row>
    <row r="88" spans="1:8" ht="12.75" customHeight="1" hidden="1">
      <c r="A88" s="118" t="s">
        <v>11</v>
      </c>
      <c r="B88" s="77" t="s">
        <v>139</v>
      </c>
      <c r="C88" s="98" t="s">
        <v>10</v>
      </c>
      <c r="D88" s="98" t="s">
        <v>12</v>
      </c>
      <c r="E88" s="98"/>
      <c r="F88" s="96"/>
      <c r="G88" s="10">
        <f>G89</f>
        <v>0</v>
      </c>
      <c r="H88" s="10">
        <f>H89</f>
        <v>0</v>
      </c>
    </row>
    <row r="89" spans="1:8" ht="12.75" customHeight="1" hidden="1">
      <c r="A89" s="115" t="s">
        <v>5</v>
      </c>
      <c r="B89" s="77" t="s">
        <v>139</v>
      </c>
      <c r="C89" s="99" t="s">
        <v>10</v>
      </c>
      <c r="D89" s="99" t="s">
        <v>12</v>
      </c>
      <c r="E89" s="99"/>
      <c r="F89" s="95"/>
      <c r="G89" s="11">
        <v>0</v>
      </c>
      <c r="H89" s="11">
        <v>0</v>
      </c>
    </row>
    <row r="90" spans="1:8" ht="12.75" customHeight="1" hidden="1">
      <c r="A90" s="118" t="s">
        <v>54</v>
      </c>
      <c r="B90" s="77" t="s">
        <v>139</v>
      </c>
      <c r="C90" s="98" t="s">
        <v>10</v>
      </c>
      <c r="D90" s="98" t="s">
        <v>13</v>
      </c>
      <c r="E90" s="98"/>
      <c r="F90" s="96"/>
      <c r="G90" s="10">
        <f>G91</f>
        <v>0</v>
      </c>
      <c r="H90" s="10">
        <f>H91</f>
        <v>0</v>
      </c>
    </row>
    <row r="91" spans="1:8" ht="12.75" customHeight="1" hidden="1">
      <c r="A91" s="115" t="s">
        <v>5</v>
      </c>
      <c r="B91" s="77" t="s">
        <v>139</v>
      </c>
      <c r="C91" s="99" t="s">
        <v>10</v>
      </c>
      <c r="D91" s="99" t="s">
        <v>13</v>
      </c>
      <c r="E91" s="99"/>
      <c r="F91" s="95"/>
      <c r="G91" s="11">
        <v>0</v>
      </c>
      <c r="H91" s="11">
        <v>0</v>
      </c>
    </row>
    <row r="92" spans="1:8" ht="12.75" customHeight="1" hidden="1">
      <c r="A92" s="113" t="s">
        <v>32</v>
      </c>
      <c r="B92" s="77" t="s">
        <v>139</v>
      </c>
      <c r="C92" s="80" t="s">
        <v>10</v>
      </c>
      <c r="D92" s="80" t="s">
        <v>31</v>
      </c>
      <c r="E92" s="80"/>
      <c r="F92" s="94"/>
      <c r="G92" s="13">
        <f>G93</f>
        <v>0</v>
      </c>
      <c r="H92" s="13">
        <f>H93</f>
        <v>0</v>
      </c>
    </row>
    <row r="93" spans="1:8" ht="12.75" customHeight="1" hidden="1">
      <c r="A93" s="114" t="s">
        <v>5</v>
      </c>
      <c r="B93" s="77" t="s">
        <v>139</v>
      </c>
      <c r="C93" s="79" t="s">
        <v>10</v>
      </c>
      <c r="D93" s="79" t="s">
        <v>31</v>
      </c>
      <c r="E93" s="79"/>
      <c r="F93" s="95"/>
      <c r="G93" s="11">
        <v>0</v>
      </c>
      <c r="H93" s="11">
        <v>0</v>
      </c>
    </row>
    <row r="94" spans="1:8" ht="12.75" customHeight="1" hidden="1">
      <c r="A94" s="112" t="s">
        <v>55</v>
      </c>
      <c r="B94" s="77" t="s">
        <v>139</v>
      </c>
      <c r="C94" s="98" t="s">
        <v>56</v>
      </c>
      <c r="D94" s="98"/>
      <c r="E94" s="98"/>
      <c r="F94" s="96"/>
      <c r="G94" s="9">
        <f>G95+G97+G99</f>
        <v>0</v>
      </c>
      <c r="H94" s="9">
        <f>H95+H97+H99</f>
        <v>0</v>
      </c>
    </row>
    <row r="95" spans="1:8" ht="12.75" customHeight="1" hidden="1">
      <c r="A95" s="118" t="s">
        <v>57</v>
      </c>
      <c r="B95" s="77" t="s">
        <v>139</v>
      </c>
      <c r="C95" s="98" t="s">
        <v>56</v>
      </c>
      <c r="D95" s="98" t="s">
        <v>58</v>
      </c>
      <c r="E95" s="98"/>
      <c r="F95" s="96"/>
      <c r="G95" s="10">
        <f>G96</f>
        <v>0</v>
      </c>
      <c r="H95" s="10">
        <f>H96</f>
        <v>0</v>
      </c>
    </row>
    <row r="96" spans="1:8" ht="12.75" customHeight="1" hidden="1">
      <c r="A96" s="115" t="s">
        <v>5</v>
      </c>
      <c r="B96" s="77" t="s">
        <v>139</v>
      </c>
      <c r="C96" s="99" t="s">
        <v>56</v>
      </c>
      <c r="D96" s="99" t="s">
        <v>59</v>
      </c>
      <c r="E96" s="99"/>
      <c r="F96" s="95"/>
      <c r="G96" s="11">
        <v>0</v>
      </c>
      <c r="H96" s="11">
        <v>0</v>
      </c>
    </row>
    <row r="97" spans="1:8" ht="12.75" customHeight="1" hidden="1">
      <c r="A97" s="118" t="s">
        <v>20</v>
      </c>
      <c r="B97" s="77" t="s">
        <v>139</v>
      </c>
      <c r="C97" s="98" t="s">
        <v>56</v>
      </c>
      <c r="D97" s="98" t="s">
        <v>19</v>
      </c>
      <c r="E97" s="98"/>
      <c r="F97" s="96"/>
      <c r="G97" s="10">
        <f>G98</f>
        <v>0</v>
      </c>
      <c r="H97" s="10">
        <f>H98</f>
        <v>0</v>
      </c>
    </row>
    <row r="98" spans="1:8" ht="12.75" customHeight="1" hidden="1">
      <c r="A98" s="115" t="s">
        <v>21</v>
      </c>
      <c r="B98" s="77" t="s">
        <v>139</v>
      </c>
      <c r="C98" s="99" t="s">
        <v>56</v>
      </c>
      <c r="D98" s="99" t="s">
        <v>19</v>
      </c>
      <c r="E98" s="99"/>
      <c r="F98" s="95"/>
      <c r="G98" s="11">
        <v>0</v>
      </c>
      <c r="H98" s="11">
        <v>0</v>
      </c>
    </row>
    <row r="99" spans="1:8" ht="12.75" customHeight="1" hidden="1">
      <c r="A99" s="118" t="s">
        <v>57</v>
      </c>
      <c r="B99" s="77" t="s">
        <v>139</v>
      </c>
      <c r="C99" s="98" t="s">
        <v>56</v>
      </c>
      <c r="D99" s="98" t="s">
        <v>30</v>
      </c>
      <c r="E99" s="98"/>
      <c r="F99" s="96"/>
      <c r="G99" s="10">
        <f>G100</f>
        <v>0</v>
      </c>
      <c r="H99" s="10">
        <f>H100</f>
        <v>0</v>
      </c>
    </row>
    <row r="100" spans="1:8" ht="12.75" customHeight="1" hidden="1">
      <c r="A100" s="115" t="s">
        <v>21</v>
      </c>
      <c r="B100" s="77" t="s">
        <v>139</v>
      </c>
      <c r="C100" s="99" t="s">
        <v>56</v>
      </c>
      <c r="D100" s="99" t="s">
        <v>30</v>
      </c>
      <c r="E100" s="99"/>
      <c r="F100" s="95"/>
      <c r="G100" s="11">
        <v>0</v>
      </c>
      <c r="H100" s="11">
        <v>0</v>
      </c>
    </row>
    <row r="101" spans="1:8" ht="12.75" customHeight="1" hidden="1">
      <c r="A101" s="118" t="s">
        <v>60</v>
      </c>
      <c r="B101" s="77" t="s">
        <v>139</v>
      </c>
      <c r="C101" s="98" t="s">
        <v>56</v>
      </c>
      <c r="D101" s="98" t="s">
        <v>24</v>
      </c>
      <c r="E101" s="98"/>
      <c r="F101" s="96"/>
      <c r="G101" s="10">
        <f>G102</f>
        <v>0</v>
      </c>
      <c r="H101" s="10">
        <f>H102</f>
        <v>0</v>
      </c>
    </row>
    <row r="102" spans="1:8" ht="12.75" customHeight="1" hidden="1">
      <c r="A102" s="115" t="s">
        <v>21</v>
      </c>
      <c r="B102" s="77" t="s">
        <v>139</v>
      </c>
      <c r="C102" s="99" t="s">
        <v>56</v>
      </c>
      <c r="D102" s="99" t="s">
        <v>24</v>
      </c>
      <c r="E102" s="99"/>
      <c r="F102" s="95"/>
      <c r="G102" s="11">
        <v>0</v>
      </c>
      <c r="H102" s="11">
        <v>0</v>
      </c>
    </row>
    <row r="103" spans="1:8" ht="12.75" customHeight="1" hidden="1">
      <c r="A103" s="117" t="s">
        <v>61</v>
      </c>
      <c r="B103" s="77" t="s">
        <v>139</v>
      </c>
      <c r="C103" s="98" t="s">
        <v>62</v>
      </c>
      <c r="D103" s="98"/>
      <c r="E103" s="98"/>
      <c r="F103" s="96"/>
      <c r="G103" s="9">
        <f>G104+G106</f>
        <v>0</v>
      </c>
      <c r="H103" s="9">
        <f>H104+H106</f>
        <v>0</v>
      </c>
    </row>
    <row r="104" spans="1:8" ht="12.75" customHeight="1" hidden="1">
      <c r="A104" s="118" t="s">
        <v>20</v>
      </c>
      <c r="B104" s="77" t="s">
        <v>139</v>
      </c>
      <c r="C104" s="98" t="s">
        <v>62</v>
      </c>
      <c r="D104" s="98" t="s">
        <v>19</v>
      </c>
      <c r="E104" s="98"/>
      <c r="F104" s="96"/>
      <c r="G104" s="10">
        <f>G105</f>
        <v>0</v>
      </c>
      <c r="H104" s="10">
        <f>H105</f>
        <v>0</v>
      </c>
    </row>
    <row r="105" spans="1:8" ht="12.75" customHeight="1" hidden="1">
      <c r="A105" s="115" t="s">
        <v>21</v>
      </c>
      <c r="B105" s="77" t="s">
        <v>139</v>
      </c>
      <c r="C105" s="99" t="s">
        <v>62</v>
      </c>
      <c r="D105" s="99" t="s">
        <v>19</v>
      </c>
      <c r="E105" s="99"/>
      <c r="F105" s="95"/>
      <c r="G105" s="11">
        <v>0</v>
      </c>
      <c r="H105" s="11">
        <v>0</v>
      </c>
    </row>
    <row r="106" spans="1:8" ht="12.75" customHeight="1" hidden="1">
      <c r="A106" s="118" t="s">
        <v>25</v>
      </c>
      <c r="B106" s="77" t="s">
        <v>139</v>
      </c>
      <c r="C106" s="98"/>
      <c r="D106" s="98"/>
      <c r="E106" s="98"/>
      <c r="F106" s="96"/>
      <c r="G106" s="10"/>
      <c r="H106" s="10"/>
    </row>
    <row r="107" spans="1:8" ht="12.75" customHeight="1" hidden="1">
      <c r="A107" s="115" t="s">
        <v>20</v>
      </c>
      <c r="B107" s="77" t="s">
        <v>139</v>
      </c>
      <c r="C107" s="99"/>
      <c r="D107" s="99"/>
      <c r="E107" s="99"/>
      <c r="F107" s="95"/>
      <c r="G107" s="11"/>
      <c r="H107" s="11"/>
    </row>
    <row r="108" spans="1:8" ht="17.25" customHeight="1">
      <c r="A108" s="105" t="s">
        <v>79</v>
      </c>
      <c r="B108" s="77" t="s">
        <v>139</v>
      </c>
      <c r="C108" s="80" t="s">
        <v>156</v>
      </c>
      <c r="D108" s="80"/>
      <c r="E108" s="80"/>
      <c r="F108" s="85">
        <f>F109+F118</f>
        <v>2091.248</v>
      </c>
      <c r="G108" s="9" t="e">
        <f>G109+#REF!+#REF!+G112</f>
        <v>#REF!</v>
      </c>
      <c r="H108" s="9" t="e">
        <f>H109+#REF!+#REF!+H112</f>
        <v>#REF!</v>
      </c>
    </row>
    <row r="109" spans="1:8" ht="21.75" customHeight="1">
      <c r="A109" s="106" t="s">
        <v>15</v>
      </c>
      <c r="B109" s="77" t="s">
        <v>139</v>
      </c>
      <c r="C109" s="80" t="s">
        <v>156</v>
      </c>
      <c r="D109" s="79" t="s">
        <v>175</v>
      </c>
      <c r="E109" s="79" t="s">
        <v>159</v>
      </c>
      <c r="F109" s="100">
        <f>F110</f>
        <v>2071.248</v>
      </c>
      <c r="G109" s="10" t="e">
        <f>#REF!+#REF!+#REF!</f>
        <v>#REF!</v>
      </c>
      <c r="H109" s="10" t="e">
        <f>#REF!+#REF!+#REF!</f>
        <v>#REF!</v>
      </c>
    </row>
    <row r="110" spans="1:8" ht="27.75" customHeight="1">
      <c r="A110" s="106" t="s">
        <v>74</v>
      </c>
      <c r="B110" s="77" t="s">
        <v>139</v>
      </c>
      <c r="C110" s="80" t="s">
        <v>156</v>
      </c>
      <c r="D110" s="79" t="s">
        <v>176</v>
      </c>
      <c r="E110" s="79" t="s">
        <v>159</v>
      </c>
      <c r="F110" s="100">
        <f>F111</f>
        <v>2071.248</v>
      </c>
      <c r="G110" s="10" t="e">
        <f>#REF!</f>
        <v>#REF!</v>
      </c>
      <c r="H110" s="10" t="e">
        <f>#REF!</f>
        <v>#REF!</v>
      </c>
    </row>
    <row r="111" spans="1:8" ht="41.25" customHeight="1">
      <c r="A111" s="107" t="s">
        <v>16</v>
      </c>
      <c r="B111" s="77" t="s">
        <v>139</v>
      </c>
      <c r="C111" s="80" t="s">
        <v>156</v>
      </c>
      <c r="D111" s="79" t="s">
        <v>177</v>
      </c>
      <c r="E111" s="79" t="s">
        <v>159</v>
      </c>
      <c r="F111" s="100">
        <f>F112+F113</f>
        <v>2071.248</v>
      </c>
      <c r="G111" s="11">
        <v>381.607</v>
      </c>
      <c r="H111" s="11">
        <v>381.607</v>
      </c>
    </row>
    <row r="112" spans="1:8" ht="54" customHeight="1">
      <c r="A112" s="107" t="s">
        <v>67</v>
      </c>
      <c r="B112" s="77" t="s">
        <v>139</v>
      </c>
      <c r="C112" s="80" t="s">
        <v>156</v>
      </c>
      <c r="D112" s="79" t="s">
        <v>177</v>
      </c>
      <c r="E112" s="79" t="s">
        <v>66</v>
      </c>
      <c r="F112" s="84">
        <v>1648.748</v>
      </c>
      <c r="G112" s="10">
        <f>G113</f>
        <v>0</v>
      </c>
      <c r="H112" s="10">
        <f>H113</f>
        <v>0</v>
      </c>
    </row>
    <row r="113" spans="1:8" ht="24.75" customHeight="1">
      <c r="A113" s="107" t="s">
        <v>69</v>
      </c>
      <c r="B113" s="77" t="s">
        <v>139</v>
      </c>
      <c r="C113" s="80" t="s">
        <v>156</v>
      </c>
      <c r="D113" s="79" t="s">
        <v>177</v>
      </c>
      <c r="E113" s="80" t="s">
        <v>68</v>
      </c>
      <c r="F113" s="131">
        <v>422.5</v>
      </c>
      <c r="G113" s="11">
        <v>0</v>
      </c>
      <c r="H113" s="11">
        <v>0</v>
      </c>
    </row>
    <row r="114" spans="1:8" ht="12.75" customHeight="1" hidden="1">
      <c r="A114" s="107" t="s">
        <v>67</v>
      </c>
      <c r="B114" s="77" t="s">
        <v>139</v>
      </c>
      <c r="C114" s="80" t="s">
        <v>156</v>
      </c>
      <c r="D114" s="80" t="s">
        <v>35</v>
      </c>
      <c r="E114" s="80"/>
      <c r="F114" s="96"/>
      <c r="G114" s="10">
        <f>G115</f>
        <v>0</v>
      </c>
      <c r="H114" s="10">
        <f>H115</f>
        <v>0</v>
      </c>
    </row>
    <row r="115" spans="1:8" ht="12.75" customHeight="1" hidden="1">
      <c r="A115" s="115" t="s">
        <v>69</v>
      </c>
      <c r="B115" s="77" t="s">
        <v>139</v>
      </c>
      <c r="C115" s="80" t="s">
        <v>156</v>
      </c>
      <c r="D115" s="79" t="s">
        <v>35</v>
      </c>
      <c r="E115" s="79"/>
      <c r="F115" s="95"/>
      <c r="G115" s="11"/>
      <c r="H115" s="11"/>
    </row>
    <row r="116" spans="1:8" ht="12.75" customHeight="1" hidden="1">
      <c r="A116" s="113" t="s">
        <v>64</v>
      </c>
      <c r="B116" s="77" t="s">
        <v>139</v>
      </c>
      <c r="C116" s="80" t="s">
        <v>156</v>
      </c>
      <c r="D116" s="80" t="s">
        <v>65</v>
      </c>
      <c r="E116" s="80"/>
      <c r="F116" s="96"/>
      <c r="G116" s="10">
        <f>G117</f>
        <v>1500</v>
      </c>
      <c r="H116" s="10">
        <f>H117</f>
        <v>1500</v>
      </c>
    </row>
    <row r="117" spans="1:8" ht="12.75" customHeight="1" hidden="1">
      <c r="A117" s="114" t="s">
        <v>5</v>
      </c>
      <c r="B117" s="77" t="s">
        <v>139</v>
      </c>
      <c r="C117" s="80" t="s">
        <v>156</v>
      </c>
      <c r="D117" s="79" t="s">
        <v>65</v>
      </c>
      <c r="E117" s="79"/>
      <c r="F117" s="95"/>
      <c r="G117" s="11">
        <v>1500</v>
      </c>
      <c r="H117" s="11">
        <v>1500</v>
      </c>
    </row>
    <row r="118" spans="1:8" ht="12.75" customHeight="1">
      <c r="A118" s="119" t="s">
        <v>8</v>
      </c>
      <c r="B118" s="77" t="s">
        <v>139</v>
      </c>
      <c r="C118" s="80" t="s">
        <v>156</v>
      </c>
      <c r="D118" s="102" t="s">
        <v>178</v>
      </c>
      <c r="E118" s="101"/>
      <c r="F118" s="103">
        <f>F119</f>
        <v>20</v>
      </c>
      <c r="G118" s="11"/>
      <c r="H118" s="11"/>
    </row>
    <row r="119" spans="1:8" ht="12.75" customHeight="1">
      <c r="A119" s="120" t="s">
        <v>70</v>
      </c>
      <c r="B119" s="77" t="s">
        <v>139</v>
      </c>
      <c r="C119" s="80" t="s">
        <v>156</v>
      </c>
      <c r="D119" s="102" t="s">
        <v>179</v>
      </c>
      <c r="E119" s="104" t="s">
        <v>71</v>
      </c>
      <c r="F119" s="134">
        <v>20</v>
      </c>
      <c r="G119" s="69"/>
      <c r="H119" s="11"/>
    </row>
    <row r="120" spans="1:8" ht="21.75" customHeight="1">
      <c r="A120" s="65"/>
      <c r="B120" s="66"/>
      <c r="C120" s="67"/>
      <c r="D120" s="67"/>
      <c r="E120" s="67"/>
      <c r="F120" s="68"/>
      <c r="G120" s="64" t="e">
        <f>#REF!+#REF!+#REF!+#REF!+#REF!+#REF!+#REF!+#REF!+#REF!+#REF!+G14+#REF!+#REF!</f>
        <v>#REF!</v>
      </c>
      <c r="H120" s="14" t="e">
        <f>#REF!+#REF!+#REF!+#REF!+#REF!+#REF!+#REF!+#REF!+#REF!+#REF!+H14+#REF!+#REF!</f>
        <v>#REF!</v>
      </c>
    </row>
    <row r="121" spans="1:5" ht="21.75" customHeight="1">
      <c r="A121" s="15"/>
      <c r="B121" s="15"/>
      <c r="C121" s="15"/>
      <c r="D121" s="15"/>
      <c r="E121" s="15"/>
    </row>
    <row r="122" spans="1:6" ht="21.75" customHeight="1">
      <c r="A122" s="15"/>
      <c r="B122" s="15"/>
      <c r="C122" s="15"/>
      <c r="D122" s="15"/>
      <c r="E122" s="15"/>
      <c r="F122" s="25"/>
    </row>
    <row r="123" spans="1:6" ht="21.75" customHeight="1">
      <c r="A123" s="15"/>
      <c r="B123" s="15"/>
      <c r="C123" s="15"/>
      <c r="D123" s="15"/>
      <c r="E123" s="15"/>
      <c r="F123" s="26"/>
    </row>
    <row r="124" spans="1:5" ht="21.75" customHeight="1">
      <c r="A124" s="15"/>
      <c r="B124" s="15"/>
      <c r="C124" s="15"/>
      <c r="D124" s="15"/>
      <c r="E124" s="15"/>
    </row>
    <row r="125" spans="1:5" ht="21.75" customHeight="1">
      <c r="A125" s="15"/>
      <c r="B125" s="15"/>
      <c r="C125" s="15"/>
      <c r="D125" s="15"/>
      <c r="E125" s="15"/>
    </row>
    <row r="126" spans="1:5" ht="21.75" customHeight="1">
      <c r="A126" s="15"/>
      <c r="B126" s="15"/>
      <c r="C126" s="15"/>
      <c r="D126" s="15"/>
      <c r="E126" s="15"/>
    </row>
    <row r="127" spans="1:5" ht="21.75" customHeight="1">
      <c r="A127" s="15"/>
      <c r="B127" s="15"/>
      <c r="C127" s="15"/>
      <c r="D127" s="15"/>
      <c r="E127" s="15"/>
    </row>
    <row r="128" spans="1:5" ht="21.75" customHeight="1">
      <c r="A128" s="15"/>
      <c r="B128" s="15"/>
      <c r="C128" s="15"/>
      <c r="D128" s="15"/>
      <c r="E128" s="15"/>
    </row>
    <row r="129" spans="1:5" ht="21.75" customHeight="1">
      <c r="A129" s="15"/>
      <c r="B129" s="15"/>
      <c r="C129" s="15"/>
      <c r="D129" s="15"/>
      <c r="E129" s="15"/>
    </row>
    <row r="130" spans="1:5" ht="21.75" customHeight="1">
      <c r="A130" s="15"/>
      <c r="B130" s="15"/>
      <c r="C130" s="15"/>
      <c r="D130" s="15"/>
      <c r="E130" s="15"/>
    </row>
    <row r="131" spans="1:5" ht="21.75" customHeight="1">
      <c r="A131" s="15"/>
      <c r="B131" s="15"/>
      <c r="C131" s="15"/>
      <c r="D131" s="15"/>
      <c r="E131" s="15"/>
    </row>
    <row r="132" spans="1:5" ht="21.75" customHeight="1">
      <c r="A132" s="15"/>
      <c r="B132" s="15"/>
      <c r="C132" s="15"/>
      <c r="D132" s="15"/>
      <c r="E132" s="15"/>
    </row>
    <row r="133" spans="1:5" ht="21.75" customHeight="1">
      <c r="A133" s="15"/>
      <c r="B133" s="15"/>
      <c r="C133" s="15"/>
      <c r="D133" s="15"/>
      <c r="E133" s="15"/>
    </row>
    <row r="134" spans="1:5" ht="21.75" customHeight="1">
      <c r="A134" s="15"/>
      <c r="B134" s="15"/>
      <c r="C134" s="15"/>
      <c r="D134" s="15"/>
      <c r="E134" s="15"/>
    </row>
    <row r="135" spans="1:5" ht="21.75" customHeight="1">
      <c r="A135" s="15"/>
      <c r="B135" s="15"/>
      <c r="C135" s="15"/>
      <c r="D135" s="15"/>
      <c r="E135" s="15"/>
    </row>
    <row r="136" spans="1:5" ht="21.75" customHeight="1">
      <c r="A136" s="15"/>
      <c r="B136" s="15"/>
      <c r="C136" s="15"/>
      <c r="D136" s="15"/>
      <c r="E136" s="15"/>
    </row>
    <row r="137" spans="1:5" ht="21.75" customHeight="1">
      <c r="A137" s="15"/>
      <c r="B137" s="15"/>
      <c r="C137" s="15"/>
      <c r="D137" s="15"/>
      <c r="E137" s="15"/>
    </row>
    <row r="138" spans="1:5" ht="21.75" customHeight="1">
      <c r="A138" s="15"/>
      <c r="B138" s="15"/>
      <c r="C138" s="15"/>
      <c r="D138" s="15"/>
      <c r="E138" s="15"/>
    </row>
    <row r="139" spans="1:5" ht="21.75" customHeight="1">
      <c r="A139" s="15"/>
      <c r="B139" s="15"/>
      <c r="C139" s="15"/>
      <c r="D139" s="15"/>
      <c r="E139" s="15"/>
    </row>
  </sheetData>
  <sheetProtection formatCells="0" selectLockedCells="1" selectUnlockedCells="1"/>
  <mergeCells count="3">
    <mergeCell ref="A8:F8"/>
    <mergeCell ref="A9:F9"/>
    <mergeCell ref="J4:O6"/>
  </mergeCells>
  <printOptions horizontalCentered="1"/>
  <pageMargins left="0.67" right="0.15763888888888888" top="0.32" bottom="0.15763888888888888" header="0.29" footer="0.18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0"/>
  <sheetViews>
    <sheetView tabSelected="1" zoomScaleSheetLayoutView="100" zoomScalePageLayoutView="0" workbookViewId="0" topLeftCell="A58">
      <selection activeCell="E5" sqref="E5"/>
    </sheetView>
  </sheetViews>
  <sheetFormatPr defaultColWidth="9.140625" defaultRowHeight="21.75" customHeight="1"/>
  <cols>
    <col min="1" max="1" width="49.8515625" style="0" customWidth="1"/>
    <col min="2" max="2" width="7.28125" style="0" customWidth="1"/>
    <col min="3" max="3" width="9.421875" style="0" customWidth="1"/>
    <col min="4" max="4" width="12.00390625" style="0" customWidth="1"/>
    <col min="5" max="5" width="8.421875" style="0" customWidth="1"/>
    <col min="6" max="6" width="14.00390625" style="0" customWidth="1"/>
    <col min="7" max="8" width="0" style="0" hidden="1" customWidth="1"/>
    <col min="9" max="9" width="5.57421875" style="0" customWidth="1"/>
  </cols>
  <sheetData>
    <row r="1" spans="4:7" ht="12.75" customHeight="1">
      <c r="D1" s="1"/>
      <c r="E1" s="1"/>
      <c r="F1" s="1" t="s">
        <v>140</v>
      </c>
      <c r="G1" s="1" t="s">
        <v>140</v>
      </c>
    </row>
    <row r="2" spans="4:7" ht="12.75" customHeight="1">
      <c r="D2" s="1"/>
      <c r="E2" s="1"/>
      <c r="F2" s="1" t="s">
        <v>0</v>
      </c>
      <c r="G2" s="1"/>
    </row>
    <row r="3" spans="4:7" ht="12.75" customHeight="1">
      <c r="D3" s="1"/>
      <c r="E3" s="1"/>
      <c r="F3" s="1" t="s">
        <v>138</v>
      </c>
      <c r="G3" s="1"/>
    </row>
    <row r="4" spans="3:7" ht="12.75" customHeight="1">
      <c r="C4" t="s">
        <v>81</v>
      </c>
      <c r="D4" s="1"/>
      <c r="E4" s="1"/>
      <c r="F4" s="1" t="s">
        <v>181</v>
      </c>
      <c r="G4" s="1" t="s">
        <v>82</v>
      </c>
    </row>
    <row r="5" ht="12.75" customHeight="1"/>
    <row r="6" ht="12.75" customHeight="1"/>
    <row r="7" spans="1:6" ht="12.75" customHeight="1">
      <c r="A7" s="139"/>
      <c r="B7" s="139"/>
      <c r="C7" s="139"/>
      <c r="D7" s="139"/>
      <c r="E7" s="139"/>
      <c r="F7" s="139"/>
    </row>
    <row r="8" spans="1:8" ht="13.5" customHeight="1">
      <c r="A8" s="137" t="s">
        <v>115</v>
      </c>
      <c r="B8" s="137"/>
      <c r="C8" s="137"/>
      <c r="D8" s="137"/>
      <c r="E8" s="137"/>
      <c r="F8" s="137"/>
      <c r="G8" s="2"/>
      <c r="H8" s="2"/>
    </row>
    <row r="9" spans="1:6" ht="12.75">
      <c r="A9" s="138" t="s">
        <v>116</v>
      </c>
      <c r="B9" s="138"/>
      <c r="C9" s="138"/>
      <c r="D9" s="138"/>
      <c r="E9" s="138"/>
      <c r="F9" s="138"/>
    </row>
    <row r="10" spans="1:6" ht="12.75">
      <c r="A10" s="138" t="s">
        <v>117</v>
      </c>
      <c r="B10" s="138"/>
      <c r="C10" s="138"/>
      <c r="D10" s="138"/>
      <c r="E10" s="138"/>
      <c r="F10" s="138"/>
    </row>
    <row r="11" spans="1:6" ht="13.5" customHeight="1">
      <c r="A11" s="3"/>
      <c r="F11" s="1" t="s">
        <v>80</v>
      </c>
    </row>
    <row r="12" spans="1:6" ht="13.5" customHeight="1">
      <c r="A12" s="140" t="s">
        <v>85</v>
      </c>
      <c r="B12" s="140" t="s">
        <v>118</v>
      </c>
      <c r="C12" s="140"/>
      <c r="D12" s="140"/>
      <c r="E12" s="140"/>
      <c r="F12" s="141" t="s">
        <v>89</v>
      </c>
    </row>
    <row r="13" spans="1:8" ht="22.5">
      <c r="A13" s="140"/>
      <c r="B13" s="50" t="s">
        <v>86</v>
      </c>
      <c r="C13" s="50" t="s">
        <v>87</v>
      </c>
      <c r="D13" s="50" t="s">
        <v>88</v>
      </c>
      <c r="E13" s="50" t="s">
        <v>119</v>
      </c>
      <c r="F13" s="141"/>
      <c r="G13" s="23" t="s">
        <v>36</v>
      </c>
      <c r="H13" s="6" t="s">
        <v>1</v>
      </c>
    </row>
    <row r="14" spans="1:15" ht="21.75" customHeight="1">
      <c r="A14" s="51" t="s">
        <v>90</v>
      </c>
      <c r="B14" s="7"/>
      <c r="C14" s="7"/>
      <c r="D14" s="7"/>
      <c r="E14" s="7"/>
      <c r="F14" s="54">
        <f>F15+F47+F53+F59+F63+F77</f>
        <v>8985.219</v>
      </c>
      <c r="G14" s="7" t="s">
        <v>48</v>
      </c>
      <c r="H14" s="7" t="s">
        <v>49</v>
      </c>
      <c r="J14" s="135" t="s">
        <v>134</v>
      </c>
      <c r="K14" s="135"/>
      <c r="L14" s="135"/>
      <c r="M14" s="135"/>
      <c r="N14" s="135"/>
      <c r="O14" s="135"/>
    </row>
    <row r="15" spans="1:15" ht="14.25">
      <c r="A15" s="74" t="s">
        <v>2</v>
      </c>
      <c r="B15" s="53" t="s">
        <v>162</v>
      </c>
      <c r="C15" s="53"/>
      <c r="D15" s="53"/>
      <c r="E15" s="53"/>
      <c r="F15" s="54">
        <f>F16+F25+F20+F42+F33+F38</f>
        <v>3917.952</v>
      </c>
      <c r="G15" s="8" t="e">
        <f>G17+G26+#REF!+#REF!+#REF!+#REF!+G78+G85+G88+G95+G104+#REF!+#REF!+#REF!+G64+G71+G74+#REF!+#REF!</f>
        <v>#REF!</v>
      </c>
      <c r="H15" s="8" t="e">
        <f>H17+H26+#REF!+#REF!+#REF!+#REF!+H78+H85+H88+H95+H104+#REF!+#REF!+#REF!+H64+H71+H74+#REF!+#REF!</f>
        <v>#REF!</v>
      </c>
      <c r="J15" s="136"/>
      <c r="K15" s="136"/>
      <c r="L15" s="136"/>
      <c r="M15" s="136"/>
      <c r="N15" s="136"/>
      <c r="O15" s="136"/>
    </row>
    <row r="16" spans="1:8" ht="27.75" customHeight="1">
      <c r="A16" s="37" t="s">
        <v>3</v>
      </c>
      <c r="B16" s="40" t="s">
        <v>145</v>
      </c>
      <c r="C16" s="39" t="s">
        <v>93</v>
      </c>
      <c r="D16" s="39"/>
      <c r="E16" s="39"/>
      <c r="F16" s="16">
        <f aca="true" t="shared" si="0" ref="F16:H17">F17</f>
        <v>550</v>
      </c>
      <c r="G16" s="9" t="e">
        <f t="shared" si="0"/>
        <v>#REF!</v>
      </c>
      <c r="H16" s="9" t="e">
        <f t="shared" si="0"/>
        <v>#REF!</v>
      </c>
    </row>
    <row r="17" spans="1:8" ht="42.75" customHeight="1">
      <c r="A17" s="35" t="s">
        <v>50</v>
      </c>
      <c r="B17" s="39" t="s">
        <v>163</v>
      </c>
      <c r="C17" s="39" t="s">
        <v>93</v>
      </c>
      <c r="D17" s="39" t="s">
        <v>158</v>
      </c>
      <c r="E17" s="39" t="s">
        <v>159</v>
      </c>
      <c r="F17" s="47">
        <f t="shared" si="0"/>
        <v>550</v>
      </c>
      <c r="G17" s="9" t="e">
        <f t="shared" si="0"/>
        <v>#REF!</v>
      </c>
      <c r="H17" s="9" t="e">
        <f t="shared" si="0"/>
        <v>#REF!</v>
      </c>
    </row>
    <row r="18" spans="1:8" ht="12.75">
      <c r="A18" s="36" t="s">
        <v>4</v>
      </c>
      <c r="B18" s="40" t="s">
        <v>91</v>
      </c>
      <c r="C18" s="40" t="s">
        <v>93</v>
      </c>
      <c r="D18" s="40" t="s">
        <v>160</v>
      </c>
      <c r="E18" s="40" t="s">
        <v>159</v>
      </c>
      <c r="F18" s="16">
        <f>F19</f>
        <v>550</v>
      </c>
      <c r="G18" s="10" t="e">
        <f>#REF!</f>
        <v>#REF!</v>
      </c>
      <c r="H18" s="10" t="e">
        <f>#REF!</f>
        <v>#REF!</v>
      </c>
    </row>
    <row r="19" spans="1:8" ht="51.75" customHeight="1">
      <c r="A19" s="29" t="s">
        <v>67</v>
      </c>
      <c r="B19" s="39" t="s">
        <v>91</v>
      </c>
      <c r="C19" s="39" t="s">
        <v>93</v>
      </c>
      <c r="D19" s="40" t="s">
        <v>160</v>
      </c>
      <c r="E19" s="39" t="s">
        <v>66</v>
      </c>
      <c r="F19" s="124">
        <v>550</v>
      </c>
      <c r="G19" s="11">
        <v>1071.8</v>
      </c>
      <c r="H19" s="11">
        <v>1071.8</v>
      </c>
    </row>
    <row r="20" spans="1:8" ht="36">
      <c r="A20" s="29" t="s">
        <v>120</v>
      </c>
      <c r="B20" s="39" t="s">
        <v>91</v>
      </c>
      <c r="C20" s="39" t="s">
        <v>99</v>
      </c>
      <c r="D20" s="39"/>
      <c r="E20" s="39"/>
      <c r="F20" s="71">
        <f>F21</f>
        <v>222.7</v>
      </c>
      <c r="G20" s="11"/>
      <c r="H20" s="11"/>
    </row>
    <row r="21" spans="1:8" ht="36">
      <c r="A21" s="35" t="s">
        <v>50</v>
      </c>
      <c r="B21" s="39" t="s">
        <v>91</v>
      </c>
      <c r="C21" s="39" t="s">
        <v>99</v>
      </c>
      <c r="D21" s="39" t="s">
        <v>158</v>
      </c>
      <c r="E21" s="39" t="s">
        <v>159</v>
      </c>
      <c r="F21" s="71">
        <f>F22</f>
        <v>222.7</v>
      </c>
      <c r="G21" s="11"/>
      <c r="H21" s="11"/>
    </row>
    <row r="22" spans="1:8" ht="12.75">
      <c r="A22" s="29" t="s">
        <v>6</v>
      </c>
      <c r="B22" s="39" t="s">
        <v>91</v>
      </c>
      <c r="C22" s="39" t="s">
        <v>99</v>
      </c>
      <c r="D22" s="39" t="s">
        <v>96</v>
      </c>
      <c r="E22" s="39"/>
      <c r="F22" s="71">
        <f>F23</f>
        <v>222.7</v>
      </c>
      <c r="G22" s="11"/>
      <c r="H22" s="11"/>
    </row>
    <row r="23" spans="1:8" ht="24">
      <c r="A23" s="36" t="s">
        <v>7</v>
      </c>
      <c r="B23" s="40" t="s">
        <v>91</v>
      </c>
      <c r="C23" s="40" t="s">
        <v>99</v>
      </c>
      <c r="D23" s="40" t="s">
        <v>97</v>
      </c>
      <c r="E23" s="39"/>
      <c r="F23" s="71">
        <f>F24</f>
        <v>222.7</v>
      </c>
      <c r="G23" s="11"/>
      <c r="H23" s="11"/>
    </row>
    <row r="24" spans="1:8" ht="51.75" customHeight="1">
      <c r="A24" s="29" t="s">
        <v>67</v>
      </c>
      <c r="B24" s="39" t="s">
        <v>91</v>
      </c>
      <c r="C24" s="39" t="s">
        <v>99</v>
      </c>
      <c r="D24" s="39" t="s">
        <v>97</v>
      </c>
      <c r="E24" s="39" t="s">
        <v>66</v>
      </c>
      <c r="F24" s="124">
        <v>222.7</v>
      </c>
      <c r="G24" s="11"/>
      <c r="H24" s="11"/>
    </row>
    <row r="25" spans="1:8" ht="56.25" customHeight="1">
      <c r="A25" s="73" t="s">
        <v>76</v>
      </c>
      <c r="B25" s="40" t="s">
        <v>91</v>
      </c>
      <c r="C25" s="39" t="s">
        <v>94</v>
      </c>
      <c r="D25" s="39"/>
      <c r="E25" s="39"/>
      <c r="F25" s="16">
        <f aca="true" t="shared" si="1" ref="F25:H26">F26</f>
        <v>2575.2520000000004</v>
      </c>
      <c r="G25" s="9" t="e">
        <f t="shared" si="1"/>
        <v>#REF!</v>
      </c>
      <c r="H25" s="9" t="e">
        <f t="shared" si="1"/>
        <v>#REF!</v>
      </c>
    </row>
    <row r="26" spans="1:8" ht="39.75" customHeight="1">
      <c r="A26" s="35" t="s">
        <v>50</v>
      </c>
      <c r="B26" s="40" t="s">
        <v>91</v>
      </c>
      <c r="C26" s="39" t="s">
        <v>94</v>
      </c>
      <c r="D26" s="39" t="s">
        <v>95</v>
      </c>
      <c r="E26" s="39"/>
      <c r="F26" s="16">
        <f t="shared" si="1"/>
        <v>2575.2520000000004</v>
      </c>
      <c r="G26" s="9" t="e">
        <f t="shared" si="1"/>
        <v>#REF!</v>
      </c>
      <c r="H26" s="9" t="e">
        <f t="shared" si="1"/>
        <v>#REF!</v>
      </c>
    </row>
    <row r="27" spans="1:8" ht="21.75" customHeight="1">
      <c r="A27" s="36" t="s">
        <v>6</v>
      </c>
      <c r="B27" s="40" t="s">
        <v>91</v>
      </c>
      <c r="C27" s="40" t="s">
        <v>94</v>
      </c>
      <c r="D27" s="40" t="s">
        <v>96</v>
      </c>
      <c r="E27" s="40"/>
      <c r="F27" s="16">
        <f>F28+F31</f>
        <v>2575.2520000000004</v>
      </c>
      <c r="G27" s="10" t="e">
        <f>#REF!</f>
        <v>#REF!</v>
      </c>
      <c r="H27" s="10" t="e">
        <f>#REF!</f>
        <v>#REF!</v>
      </c>
    </row>
    <row r="28" spans="1:8" ht="24.75" customHeight="1">
      <c r="A28" s="36" t="s">
        <v>7</v>
      </c>
      <c r="B28" s="40" t="s">
        <v>91</v>
      </c>
      <c r="C28" s="40" t="s">
        <v>94</v>
      </c>
      <c r="D28" s="40" t="s">
        <v>97</v>
      </c>
      <c r="E28" s="40"/>
      <c r="F28" s="16">
        <f>F29+F30</f>
        <v>2126.952</v>
      </c>
      <c r="G28" s="10">
        <f>G29</f>
        <v>15613.4</v>
      </c>
      <c r="H28" s="10">
        <f>H29</f>
        <v>15613.4</v>
      </c>
    </row>
    <row r="29" spans="1:8" ht="49.5" customHeight="1">
      <c r="A29" s="29" t="s">
        <v>67</v>
      </c>
      <c r="B29" s="39" t="s">
        <v>91</v>
      </c>
      <c r="C29" s="39" t="s">
        <v>94</v>
      </c>
      <c r="D29" s="39" t="s">
        <v>97</v>
      </c>
      <c r="E29" s="39" t="s">
        <v>66</v>
      </c>
      <c r="F29" s="125">
        <v>1381.3</v>
      </c>
      <c r="G29" s="11">
        <v>15613.4</v>
      </c>
      <c r="H29" s="11">
        <v>15613.4</v>
      </c>
    </row>
    <row r="30" spans="1:8" ht="27" customHeight="1">
      <c r="A30" s="29" t="s">
        <v>69</v>
      </c>
      <c r="B30" s="39" t="s">
        <v>91</v>
      </c>
      <c r="C30" s="39" t="s">
        <v>94</v>
      </c>
      <c r="D30" s="39" t="s">
        <v>97</v>
      </c>
      <c r="E30" s="39" t="s">
        <v>68</v>
      </c>
      <c r="F30" s="125">
        <v>745.652</v>
      </c>
      <c r="G30" s="11"/>
      <c r="H30" s="11"/>
    </row>
    <row r="31" spans="1:12" ht="21.75" customHeight="1">
      <c r="A31" s="36" t="s">
        <v>8</v>
      </c>
      <c r="B31" s="40" t="s">
        <v>91</v>
      </c>
      <c r="C31" s="39" t="s">
        <v>94</v>
      </c>
      <c r="D31" s="39" t="s">
        <v>98</v>
      </c>
      <c r="E31" s="40"/>
      <c r="F31" s="18">
        <f>F32</f>
        <v>448.3</v>
      </c>
      <c r="G31" s="13" t="e">
        <f>#REF!</f>
        <v>#REF!</v>
      </c>
      <c r="H31" s="13" t="e">
        <f>#REF!</f>
        <v>#REF!</v>
      </c>
      <c r="L31" s="24"/>
    </row>
    <row r="32" spans="1:8" ht="21" customHeight="1">
      <c r="A32" s="29" t="s">
        <v>70</v>
      </c>
      <c r="B32" s="39" t="s">
        <v>91</v>
      </c>
      <c r="C32" s="39" t="s">
        <v>94</v>
      </c>
      <c r="D32" s="39" t="s">
        <v>98</v>
      </c>
      <c r="E32" s="39" t="s">
        <v>71</v>
      </c>
      <c r="F32" s="126">
        <v>448.3</v>
      </c>
      <c r="G32" s="11">
        <v>110</v>
      </c>
      <c r="H32" s="11">
        <v>110</v>
      </c>
    </row>
    <row r="33" spans="1:8" ht="36">
      <c r="A33" s="36" t="s">
        <v>123</v>
      </c>
      <c r="B33" s="39" t="s">
        <v>91</v>
      </c>
      <c r="C33" s="39" t="s">
        <v>124</v>
      </c>
      <c r="D33" s="39"/>
      <c r="E33" s="39"/>
      <c r="F33" s="72">
        <f>F34</f>
        <v>100</v>
      </c>
      <c r="G33" s="11"/>
      <c r="H33" s="11"/>
    </row>
    <row r="34" spans="1:8" ht="21" customHeight="1">
      <c r="A34" s="35" t="s">
        <v>50</v>
      </c>
      <c r="B34" s="39" t="s">
        <v>91</v>
      </c>
      <c r="C34" s="39" t="s">
        <v>124</v>
      </c>
      <c r="D34" s="39" t="s">
        <v>95</v>
      </c>
      <c r="E34" s="39"/>
      <c r="F34" s="72">
        <f>F35</f>
        <v>100</v>
      </c>
      <c r="G34" s="11"/>
      <c r="H34" s="11"/>
    </row>
    <row r="35" spans="1:8" ht="21" customHeight="1">
      <c r="A35" s="36" t="s">
        <v>6</v>
      </c>
      <c r="B35" s="39" t="s">
        <v>91</v>
      </c>
      <c r="C35" s="39" t="s">
        <v>124</v>
      </c>
      <c r="D35" s="40" t="s">
        <v>96</v>
      </c>
      <c r="E35" s="39"/>
      <c r="F35" s="72">
        <f>F36</f>
        <v>100</v>
      </c>
      <c r="G35" s="11"/>
      <c r="H35" s="11"/>
    </row>
    <row r="36" spans="1:8" ht="21" customHeight="1">
      <c r="A36" s="36" t="s">
        <v>7</v>
      </c>
      <c r="B36" s="39" t="s">
        <v>91</v>
      </c>
      <c r="C36" s="39" t="s">
        <v>124</v>
      </c>
      <c r="D36" s="40" t="s">
        <v>97</v>
      </c>
      <c r="E36" s="39"/>
      <c r="F36" s="72">
        <f>F37</f>
        <v>100</v>
      </c>
      <c r="G36" s="11"/>
      <c r="H36" s="11"/>
    </row>
    <row r="37" spans="1:8" ht="48">
      <c r="A37" s="29" t="s">
        <v>67</v>
      </c>
      <c r="B37" s="39" t="s">
        <v>91</v>
      </c>
      <c r="C37" s="39" t="s">
        <v>124</v>
      </c>
      <c r="D37" s="39" t="s">
        <v>97</v>
      </c>
      <c r="E37" s="39" t="s">
        <v>66</v>
      </c>
      <c r="F37" s="124">
        <v>100</v>
      </c>
      <c r="G37" s="11"/>
      <c r="H37" s="11"/>
    </row>
    <row r="38" spans="1:8" ht="12.75">
      <c r="A38" s="36" t="s">
        <v>129</v>
      </c>
      <c r="B38" s="39" t="s">
        <v>91</v>
      </c>
      <c r="C38" s="39" t="s">
        <v>130</v>
      </c>
      <c r="D38" s="39"/>
      <c r="E38" s="39"/>
      <c r="F38" s="71">
        <f>F39</f>
        <v>20</v>
      </c>
      <c r="G38" s="11"/>
      <c r="H38" s="11"/>
    </row>
    <row r="39" spans="1:8" ht="12.75">
      <c r="A39" s="29" t="s">
        <v>129</v>
      </c>
      <c r="B39" s="39" t="s">
        <v>91</v>
      </c>
      <c r="C39" s="39" t="s">
        <v>130</v>
      </c>
      <c r="D39" s="39" t="s">
        <v>132</v>
      </c>
      <c r="E39" s="39"/>
      <c r="F39" s="71">
        <f>F40</f>
        <v>20</v>
      </c>
      <c r="G39" s="11"/>
      <c r="H39" s="11"/>
    </row>
    <row r="40" spans="1:8" ht="12.75">
      <c r="A40" s="29" t="s">
        <v>131</v>
      </c>
      <c r="B40" s="39" t="s">
        <v>91</v>
      </c>
      <c r="C40" s="39" t="s">
        <v>130</v>
      </c>
      <c r="D40" s="39" t="s">
        <v>133</v>
      </c>
      <c r="E40" s="39"/>
      <c r="F40" s="71">
        <v>20</v>
      </c>
      <c r="G40" s="11"/>
      <c r="H40" s="11"/>
    </row>
    <row r="41" spans="1:8" ht="12.75">
      <c r="A41" s="29" t="s">
        <v>70</v>
      </c>
      <c r="B41" s="39" t="s">
        <v>91</v>
      </c>
      <c r="C41" s="39" t="s">
        <v>130</v>
      </c>
      <c r="D41" s="39" t="s">
        <v>133</v>
      </c>
      <c r="E41" s="39" t="s">
        <v>71</v>
      </c>
      <c r="F41" s="124">
        <v>20</v>
      </c>
      <c r="G41" s="11"/>
      <c r="H41" s="11"/>
    </row>
    <row r="42" spans="1:8" ht="21" customHeight="1">
      <c r="A42" s="73" t="s">
        <v>121</v>
      </c>
      <c r="B42" s="39" t="s">
        <v>91</v>
      </c>
      <c r="C42" s="39" t="s">
        <v>122</v>
      </c>
      <c r="D42" s="39"/>
      <c r="E42" s="39"/>
      <c r="F42" s="72">
        <f>F43</f>
        <v>450</v>
      </c>
      <c r="G42" s="11"/>
      <c r="H42" s="11"/>
    </row>
    <row r="43" spans="1:8" ht="36">
      <c r="A43" s="35" t="s">
        <v>50</v>
      </c>
      <c r="B43" s="39" t="s">
        <v>91</v>
      </c>
      <c r="C43" s="39" t="s">
        <v>122</v>
      </c>
      <c r="D43" s="39" t="s">
        <v>95</v>
      </c>
      <c r="E43" s="39"/>
      <c r="F43" s="72">
        <f>F44</f>
        <v>450</v>
      </c>
      <c r="G43" s="11"/>
      <c r="H43" s="11"/>
    </row>
    <row r="44" spans="1:8" ht="15" customHeight="1">
      <c r="A44" s="36" t="s">
        <v>6</v>
      </c>
      <c r="B44" s="39" t="s">
        <v>91</v>
      </c>
      <c r="C44" s="39" t="s">
        <v>122</v>
      </c>
      <c r="D44" s="40" t="s">
        <v>96</v>
      </c>
      <c r="E44" s="39"/>
      <c r="F44" s="72">
        <f>F45</f>
        <v>450</v>
      </c>
      <c r="G44" s="11"/>
      <c r="H44" s="11"/>
    </row>
    <row r="45" spans="1:8" ht="24">
      <c r="A45" s="36" t="s">
        <v>7</v>
      </c>
      <c r="B45" s="39" t="s">
        <v>91</v>
      </c>
      <c r="C45" s="39" t="s">
        <v>122</v>
      </c>
      <c r="D45" s="40" t="s">
        <v>97</v>
      </c>
      <c r="E45" s="39"/>
      <c r="F45" s="72">
        <f>F46</f>
        <v>450</v>
      </c>
      <c r="G45" s="11"/>
      <c r="H45" s="11"/>
    </row>
    <row r="46" spans="1:8" ht="48">
      <c r="A46" s="29" t="s">
        <v>67</v>
      </c>
      <c r="B46" s="39" t="s">
        <v>91</v>
      </c>
      <c r="C46" s="39" t="s">
        <v>122</v>
      </c>
      <c r="D46" s="39" t="s">
        <v>97</v>
      </c>
      <c r="E46" s="39" t="s">
        <v>66</v>
      </c>
      <c r="F46" s="124">
        <v>450</v>
      </c>
      <c r="G46" s="11"/>
      <c r="H46" s="11"/>
    </row>
    <row r="47" spans="1:8" ht="12.75">
      <c r="A47" s="56" t="s">
        <v>51</v>
      </c>
      <c r="B47" s="39" t="s">
        <v>93</v>
      </c>
      <c r="C47" s="39" t="s">
        <v>92</v>
      </c>
      <c r="D47" s="39"/>
      <c r="E47" s="39"/>
      <c r="F47" s="54">
        <f>F48</f>
        <v>184.76999999999998</v>
      </c>
      <c r="G47" s="11">
        <v>108</v>
      </c>
      <c r="H47" s="11">
        <v>108</v>
      </c>
    </row>
    <row r="48" spans="1:8" ht="12.75">
      <c r="A48" s="29" t="s">
        <v>9</v>
      </c>
      <c r="B48" s="39" t="s">
        <v>93</v>
      </c>
      <c r="C48" s="39" t="s">
        <v>99</v>
      </c>
      <c r="D48" s="39"/>
      <c r="E48" s="39"/>
      <c r="F48" s="16">
        <f>F49</f>
        <v>184.76999999999998</v>
      </c>
      <c r="G48" s="11">
        <v>108</v>
      </c>
      <c r="H48" s="11">
        <v>108</v>
      </c>
    </row>
    <row r="49" spans="1:8" ht="12.75">
      <c r="A49" s="29" t="s">
        <v>126</v>
      </c>
      <c r="B49" s="39" t="s">
        <v>93</v>
      </c>
      <c r="C49" s="39" t="s">
        <v>99</v>
      </c>
      <c r="D49" s="39" t="s">
        <v>125</v>
      </c>
      <c r="E49" s="39"/>
      <c r="F49" s="18">
        <f>F50</f>
        <v>184.76999999999998</v>
      </c>
      <c r="G49" s="11">
        <v>108</v>
      </c>
      <c r="H49" s="11">
        <v>108</v>
      </c>
    </row>
    <row r="50" spans="1:8" ht="24">
      <c r="A50" s="29" t="s">
        <v>77</v>
      </c>
      <c r="B50" s="39" t="s">
        <v>93</v>
      </c>
      <c r="C50" s="39" t="s">
        <v>99</v>
      </c>
      <c r="D50" s="39" t="s">
        <v>127</v>
      </c>
      <c r="E50" s="39"/>
      <c r="F50" s="18">
        <f>F51+F52</f>
        <v>184.76999999999998</v>
      </c>
      <c r="G50" s="11">
        <v>108</v>
      </c>
      <c r="H50" s="11">
        <v>108</v>
      </c>
    </row>
    <row r="51" spans="1:8" ht="50.25" customHeight="1">
      <c r="A51" s="29" t="s">
        <v>67</v>
      </c>
      <c r="B51" s="39" t="s">
        <v>93</v>
      </c>
      <c r="C51" s="39" t="s">
        <v>99</v>
      </c>
      <c r="D51" s="39" t="s">
        <v>127</v>
      </c>
      <c r="E51" s="39" t="s">
        <v>66</v>
      </c>
      <c r="F51" s="126">
        <v>162.6</v>
      </c>
      <c r="G51" s="11"/>
      <c r="H51" s="11"/>
    </row>
    <row r="52" spans="1:8" ht="27" customHeight="1">
      <c r="A52" s="29" t="s">
        <v>69</v>
      </c>
      <c r="B52" s="39" t="s">
        <v>93</v>
      </c>
      <c r="C52" s="39" t="s">
        <v>99</v>
      </c>
      <c r="D52" s="39" t="s">
        <v>127</v>
      </c>
      <c r="E52" s="39" t="s">
        <v>68</v>
      </c>
      <c r="F52" s="126">
        <v>22.17</v>
      </c>
      <c r="G52" s="11">
        <v>108</v>
      </c>
      <c r="H52" s="11">
        <v>108</v>
      </c>
    </row>
    <row r="53" spans="1:8" ht="29.25" customHeight="1">
      <c r="A53" s="56" t="s">
        <v>52</v>
      </c>
      <c r="B53" s="39" t="s">
        <v>99</v>
      </c>
      <c r="C53" s="39" t="s">
        <v>92</v>
      </c>
      <c r="D53" s="39"/>
      <c r="E53" s="39"/>
      <c r="F53" s="54">
        <f>F54</f>
        <v>104.2</v>
      </c>
      <c r="G53" s="11">
        <v>108</v>
      </c>
      <c r="H53" s="11">
        <v>108</v>
      </c>
    </row>
    <row r="54" spans="1:8" ht="12.75">
      <c r="A54" s="38" t="s">
        <v>39</v>
      </c>
      <c r="B54" s="40" t="s">
        <v>99</v>
      </c>
      <c r="C54" s="40" t="s">
        <v>100</v>
      </c>
      <c r="D54" s="40"/>
      <c r="E54" s="40"/>
      <c r="F54" s="20">
        <f>F55</f>
        <v>104.2</v>
      </c>
      <c r="G54" s="11"/>
      <c r="H54" s="11"/>
    </row>
    <row r="55" spans="1:8" ht="24">
      <c r="A55" s="35" t="s">
        <v>37</v>
      </c>
      <c r="B55" s="40" t="s">
        <v>99</v>
      </c>
      <c r="C55" s="40" t="s">
        <v>100</v>
      </c>
      <c r="D55" s="39" t="s">
        <v>101</v>
      </c>
      <c r="E55" s="39"/>
      <c r="F55" s="21">
        <f>F56</f>
        <v>104.2</v>
      </c>
      <c r="G55" s="11"/>
      <c r="H55" s="11"/>
    </row>
    <row r="56" spans="1:8" ht="12.75">
      <c r="A56" s="35" t="s">
        <v>38</v>
      </c>
      <c r="B56" s="40" t="s">
        <v>99</v>
      </c>
      <c r="C56" s="40" t="s">
        <v>100</v>
      </c>
      <c r="D56" s="40" t="s">
        <v>102</v>
      </c>
      <c r="E56" s="40"/>
      <c r="F56" s="19">
        <f>F57+F58</f>
        <v>104.2</v>
      </c>
      <c r="G56" s="11"/>
      <c r="H56" s="11"/>
    </row>
    <row r="57" spans="1:8" ht="51" customHeight="1">
      <c r="A57" s="29" t="s">
        <v>67</v>
      </c>
      <c r="B57" s="40" t="s">
        <v>99</v>
      </c>
      <c r="C57" s="40" t="s">
        <v>100</v>
      </c>
      <c r="D57" s="39" t="s">
        <v>102</v>
      </c>
      <c r="E57" s="39" t="s">
        <v>66</v>
      </c>
      <c r="F57" s="126">
        <v>104.2</v>
      </c>
      <c r="G57" s="11"/>
      <c r="H57" s="11"/>
    </row>
    <row r="58" spans="1:8" ht="24">
      <c r="A58" s="29" t="s">
        <v>69</v>
      </c>
      <c r="B58" s="40" t="s">
        <v>99</v>
      </c>
      <c r="C58" s="40" t="s">
        <v>100</v>
      </c>
      <c r="D58" s="39" t="s">
        <v>102</v>
      </c>
      <c r="E58" s="39" t="s">
        <v>68</v>
      </c>
      <c r="F58" s="126"/>
      <c r="G58" s="11"/>
      <c r="H58" s="11"/>
    </row>
    <row r="59" spans="1:8" ht="12.75">
      <c r="A59" s="46" t="s">
        <v>128</v>
      </c>
      <c r="B59" s="57" t="s">
        <v>94</v>
      </c>
      <c r="C59" s="57" t="s">
        <v>103</v>
      </c>
      <c r="D59" s="57"/>
      <c r="E59" s="57"/>
      <c r="F59" s="52">
        <f>F60</f>
        <v>1036.2</v>
      </c>
      <c r="G59" s="11"/>
      <c r="H59" s="11"/>
    </row>
    <row r="60" spans="1:8" ht="36" customHeight="1">
      <c r="A60" s="29" t="s">
        <v>54</v>
      </c>
      <c r="B60" s="40" t="s">
        <v>94</v>
      </c>
      <c r="C60" s="40" t="s">
        <v>103</v>
      </c>
      <c r="D60" s="40" t="s">
        <v>105</v>
      </c>
      <c r="E60" s="40"/>
      <c r="F60" s="52">
        <v>1036.2</v>
      </c>
      <c r="G60" s="11"/>
      <c r="H60" s="11"/>
    </row>
    <row r="61" spans="1:8" ht="36" customHeight="1">
      <c r="A61" s="29" t="s">
        <v>73</v>
      </c>
      <c r="B61" s="40" t="s">
        <v>94</v>
      </c>
      <c r="C61" s="40" t="s">
        <v>103</v>
      </c>
      <c r="D61" s="39" t="s">
        <v>104</v>
      </c>
      <c r="E61" s="39"/>
      <c r="F61" s="52">
        <v>1036.2</v>
      </c>
      <c r="G61" s="11"/>
      <c r="H61" s="11"/>
    </row>
    <row r="62" spans="1:11" ht="25.5" customHeight="1">
      <c r="A62" s="29" t="s">
        <v>69</v>
      </c>
      <c r="B62" s="40" t="s">
        <v>94</v>
      </c>
      <c r="C62" s="40" t="s">
        <v>103</v>
      </c>
      <c r="D62" s="39" t="s">
        <v>104</v>
      </c>
      <c r="E62" s="39" t="s">
        <v>68</v>
      </c>
      <c r="F62" s="127">
        <v>1036.2</v>
      </c>
      <c r="G62" s="11"/>
      <c r="H62" s="11"/>
      <c r="K62" s="22"/>
    </row>
    <row r="63" spans="1:11" ht="12.75">
      <c r="A63" s="55" t="s">
        <v>53</v>
      </c>
      <c r="B63" s="39" t="s">
        <v>106</v>
      </c>
      <c r="C63" s="39" t="s">
        <v>92</v>
      </c>
      <c r="D63" s="39"/>
      <c r="E63" s="39"/>
      <c r="F63" s="54">
        <f>F64</f>
        <v>1650.8490000000002</v>
      </c>
      <c r="G63" s="11"/>
      <c r="H63" s="11"/>
      <c r="K63" s="22"/>
    </row>
    <row r="64" spans="1:8" ht="12.75">
      <c r="A64" s="36" t="s">
        <v>78</v>
      </c>
      <c r="B64" s="40" t="s">
        <v>106</v>
      </c>
      <c r="C64" s="39" t="s">
        <v>99</v>
      </c>
      <c r="D64" s="39" t="s">
        <v>107</v>
      </c>
      <c r="E64" s="39"/>
      <c r="F64" s="16">
        <f>F65+F67+F69</f>
        <v>1650.8490000000002</v>
      </c>
      <c r="G64" s="9" t="e">
        <f>#REF!</f>
        <v>#REF!</v>
      </c>
      <c r="H64" s="9" t="e">
        <f>#REF!</f>
        <v>#REF!</v>
      </c>
    </row>
    <row r="65" spans="1:8" ht="12.75">
      <c r="A65" s="36" t="s">
        <v>11</v>
      </c>
      <c r="B65" s="40" t="s">
        <v>106</v>
      </c>
      <c r="C65" s="39" t="s">
        <v>99</v>
      </c>
      <c r="D65" s="39" t="s">
        <v>108</v>
      </c>
      <c r="E65" s="39"/>
      <c r="F65" s="16">
        <f>F66</f>
        <v>1215.2</v>
      </c>
      <c r="G65" s="9"/>
      <c r="H65" s="9"/>
    </row>
    <row r="66" spans="1:8" ht="24">
      <c r="A66" s="29" t="s">
        <v>69</v>
      </c>
      <c r="B66" s="40" t="s">
        <v>106</v>
      </c>
      <c r="C66" s="39" t="s">
        <v>99</v>
      </c>
      <c r="D66" s="39" t="s">
        <v>108</v>
      </c>
      <c r="E66" s="39" t="s">
        <v>68</v>
      </c>
      <c r="F66" s="126">
        <v>1215.2</v>
      </c>
      <c r="G66" s="9"/>
      <c r="H66" s="9"/>
    </row>
    <row r="67" spans="1:8" ht="16.5" customHeight="1">
      <c r="A67" s="37" t="s">
        <v>33</v>
      </c>
      <c r="B67" s="40" t="s">
        <v>106</v>
      </c>
      <c r="C67" s="39" t="s">
        <v>99</v>
      </c>
      <c r="D67" s="40" t="s">
        <v>109</v>
      </c>
      <c r="E67" s="40"/>
      <c r="F67" s="18">
        <v>435.649</v>
      </c>
      <c r="G67" s="9"/>
      <c r="H67" s="9"/>
    </row>
    <row r="68" spans="1:8" ht="24.75" customHeight="1">
      <c r="A68" s="29" t="s">
        <v>69</v>
      </c>
      <c r="B68" s="40" t="s">
        <v>106</v>
      </c>
      <c r="C68" s="39" t="s">
        <v>99</v>
      </c>
      <c r="D68" s="39" t="s">
        <v>109</v>
      </c>
      <c r="E68" s="39" t="s">
        <v>68</v>
      </c>
      <c r="F68" s="126">
        <v>435.649</v>
      </c>
      <c r="G68" s="9"/>
      <c r="H68" s="9"/>
    </row>
    <row r="69" spans="1:8" ht="12.75">
      <c r="A69" s="37" t="s">
        <v>34</v>
      </c>
      <c r="B69" s="40" t="s">
        <v>106</v>
      </c>
      <c r="C69" s="39" t="s">
        <v>99</v>
      </c>
      <c r="D69" s="40" t="s">
        <v>110</v>
      </c>
      <c r="E69" s="39"/>
      <c r="F69" s="18">
        <f>F70</f>
        <v>0</v>
      </c>
      <c r="G69" s="9"/>
      <c r="H69" s="9"/>
    </row>
    <row r="70" spans="1:8" ht="24.75" customHeight="1">
      <c r="A70" s="29" t="s">
        <v>69</v>
      </c>
      <c r="B70" s="40" t="s">
        <v>106</v>
      </c>
      <c r="C70" s="39" t="s">
        <v>99</v>
      </c>
      <c r="D70" s="39" t="s">
        <v>110</v>
      </c>
      <c r="E70" s="39" t="s">
        <v>68</v>
      </c>
      <c r="F70" s="128">
        <v>0</v>
      </c>
      <c r="G70" s="9"/>
      <c r="H70" s="9"/>
    </row>
    <row r="71" spans="1:8" ht="12.75" customHeight="1" hidden="1">
      <c r="A71" s="31" t="s">
        <v>41</v>
      </c>
      <c r="B71" s="40" t="s">
        <v>40</v>
      </c>
      <c r="C71" s="40"/>
      <c r="D71" s="40"/>
      <c r="E71" s="40"/>
      <c r="F71" s="43"/>
      <c r="G71" s="12">
        <f>G72</f>
        <v>0</v>
      </c>
      <c r="H71" s="12">
        <f>H72</f>
        <v>0</v>
      </c>
    </row>
    <row r="72" spans="1:8" ht="12.75" customHeight="1" hidden="1">
      <c r="A72" s="30" t="s">
        <v>43</v>
      </c>
      <c r="B72" s="40" t="s">
        <v>40</v>
      </c>
      <c r="C72" s="40" t="s">
        <v>42</v>
      </c>
      <c r="D72" s="40" t="s">
        <v>42</v>
      </c>
      <c r="E72" s="40"/>
      <c r="F72" s="43"/>
      <c r="G72" s="13">
        <f>G73</f>
        <v>0</v>
      </c>
      <c r="H72" s="13">
        <f>H73</f>
        <v>0</v>
      </c>
    </row>
    <row r="73" spans="1:8" ht="12.75" customHeight="1" hidden="1">
      <c r="A73" s="28" t="s">
        <v>21</v>
      </c>
      <c r="B73" s="39" t="s">
        <v>40</v>
      </c>
      <c r="C73" s="39" t="s">
        <v>42</v>
      </c>
      <c r="D73" s="39" t="s">
        <v>42</v>
      </c>
      <c r="E73" s="39"/>
      <c r="F73" s="42"/>
      <c r="G73" s="11">
        <v>0</v>
      </c>
      <c r="H73" s="11">
        <v>0</v>
      </c>
    </row>
    <row r="74" spans="1:8" ht="12.75" customHeight="1" hidden="1">
      <c r="A74" s="31" t="s">
        <v>45</v>
      </c>
      <c r="B74" s="40" t="s">
        <v>44</v>
      </c>
      <c r="C74" s="40"/>
      <c r="D74" s="40"/>
      <c r="E74" s="40"/>
      <c r="F74" s="41"/>
      <c r="G74" s="9">
        <f>G75</f>
        <v>0</v>
      </c>
      <c r="H74" s="9">
        <f>H75</f>
        <v>0</v>
      </c>
    </row>
    <row r="75" spans="1:8" ht="12.75" customHeight="1" hidden="1">
      <c r="A75" s="30" t="s">
        <v>47</v>
      </c>
      <c r="B75" s="40" t="s">
        <v>44</v>
      </c>
      <c r="C75" s="40" t="s">
        <v>46</v>
      </c>
      <c r="D75" s="40" t="s">
        <v>46</v>
      </c>
      <c r="E75" s="40"/>
      <c r="F75" s="41"/>
      <c r="G75" s="10">
        <f>G76</f>
        <v>0</v>
      </c>
      <c r="H75" s="10">
        <f>H76</f>
        <v>0</v>
      </c>
    </row>
    <row r="76" spans="1:8" ht="12.75" customHeight="1" hidden="1">
      <c r="A76" s="27" t="s">
        <v>5</v>
      </c>
      <c r="B76" s="39" t="s">
        <v>44</v>
      </c>
      <c r="C76" s="39" t="s">
        <v>46</v>
      </c>
      <c r="D76" s="39" t="s">
        <v>46</v>
      </c>
      <c r="E76" s="39"/>
      <c r="F76" s="42"/>
      <c r="G76" s="11">
        <v>0</v>
      </c>
      <c r="H76" s="11">
        <v>0</v>
      </c>
    </row>
    <row r="77" spans="1:10" ht="12.75">
      <c r="A77" s="46" t="s">
        <v>14</v>
      </c>
      <c r="B77" s="58"/>
      <c r="C77" s="39"/>
      <c r="D77" s="39"/>
      <c r="E77" s="39"/>
      <c r="F77" s="54">
        <f>F109</f>
        <v>2091.248</v>
      </c>
      <c r="G77" s="11">
        <v>600</v>
      </c>
      <c r="H77" s="11">
        <v>600</v>
      </c>
      <c r="J77" s="24"/>
    </row>
    <row r="78" spans="1:8" ht="12.75" customHeight="1" hidden="1">
      <c r="A78" s="32" t="s">
        <v>18</v>
      </c>
      <c r="B78" s="40" t="s">
        <v>17</v>
      </c>
      <c r="C78" s="40"/>
      <c r="D78" s="40"/>
      <c r="E78" s="40"/>
      <c r="F78" s="41"/>
      <c r="G78" s="9">
        <f>G79+G81+G83</f>
        <v>0</v>
      </c>
      <c r="H78" s="9">
        <f>H79+H81+H83</f>
        <v>0</v>
      </c>
    </row>
    <row r="79" spans="1:8" ht="12.75" customHeight="1" hidden="1">
      <c r="A79" s="33" t="s">
        <v>20</v>
      </c>
      <c r="B79" s="40" t="s">
        <v>17</v>
      </c>
      <c r="C79" s="40" t="s">
        <v>19</v>
      </c>
      <c r="D79" s="40" t="s">
        <v>19</v>
      </c>
      <c r="E79" s="40"/>
      <c r="F79" s="41"/>
      <c r="G79" s="10">
        <f>G80</f>
        <v>0</v>
      </c>
      <c r="H79" s="10">
        <f>H80</f>
        <v>0</v>
      </c>
    </row>
    <row r="80" spans="1:8" ht="12.75" customHeight="1" hidden="1">
      <c r="A80" s="27" t="s">
        <v>21</v>
      </c>
      <c r="B80" s="39" t="s">
        <v>17</v>
      </c>
      <c r="C80" s="39" t="s">
        <v>19</v>
      </c>
      <c r="D80" s="39" t="s">
        <v>19</v>
      </c>
      <c r="E80" s="39"/>
      <c r="F80" s="42"/>
      <c r="G80" s="11"/>
      <c r="H80" s="11"/>
    </row>
    <row r="81" spans="1:8" ht="12.75" customHeight="1" hidden="1">
      <c r="A81" s="33" t="s">
        <v>25</v>
      </c>
      <c r="B81" s="40" t="s">
        <v>17</v>
      </c>
      <c r="C81" s="40" t="s">
        <v>24</v>
      </c>
      <c r="D81" s="40" t="s">
        <v>24</v>
      </c>
      <c r="E81" s="40"/>
      <c r="F81" s="41"/>
      <c r="G81" s="10">
        <f>G82</f>
        <v>0</v>
      </c>
      <c r="H81" s="10">
        <f>H82</f>
        <v>0</v>
      </c>
    </row>
    <row r="82" spans="1:8" ht="12.75" customHeight="1" hidden="1">
      <c r="A82" s="27" t="s">
        <v>20</v>
      </c>
      <c r="B82" s="39" t="s">
        <v>17</v>
      </c>
      <c r="C82" s="39" t="s">
        <v>24</v>
      </c>
      <c r="D82" s="39" t="s">
        <v>24</v>
      </c>
      <c r="E82" s="39"/>
      <c r="F82" s="42"/>
      <c r="G82" s="11"/>
      <c r="H82" s="11"/>
    </row>
    <row r="83" spans="1:8" ht="12.75" customHeight="1" hidden="1">
      <c r="A83" s="33" t="s">
        <v>23</v>
      </c>
      <c r="B83" s="44" t="s">
        <v>17</v>
      </c>
      <c r="C83" s="44" t="s">
        <v>22</v>
      </c>
      <c r="D83" s="44" t="s">
        <v>22</v>
      </c>
      <c r="E83" s="44"/>
      <c r="F83" s="41"/>
      <c r="G83" s="10">
        <f>G84</f>
        <v>0</v>
      </c>
      <c r="H83" s="10">
        <f>H84</f>
        <v>0</v>
      </c>
    </row>
    <row r="84" spans="1:8" ht="12.75" customHeight="1" hidden="1">
      <c r="A84" s="27" t="s">
        <v>5</v>
      </c>
      <c r="B84" s="45" t="s">
        <v>17</v>
      </c>
      <c r="C84" s="45" t="s">
        <v>22</v>
      </c>
      <c r="D84" s="45" t="s">
        <v>22</v>
      </c>
      <c r="E84" s="45"/>
      <c r="F84" s="42"/>
      <c r="G84" s="11"/>
      <c r="H84" s="11"/>
    </row>
    <row r="85" spans="1:8" ht="12.75" customHeight="1" hidden="1">
      <c r="A85" s="31" t="s">
        <v>27</v>
      </c>
      <c r="B85" s="40" t="s">
        <v>26</v>
      </c>
      <c r="C85" s="40"/>
      <c r="D85" s="40"/>
      <c r="E85" s="40"/>
      <c r="F85" s="41"/>
      <c r="G85" s="9">
        <f>G86</f>
        <v>0</v>
      </c>
      <c r="H85" s="9">
        <f>H86</f>
        <v>0</v>
      </c>
    </row>
    <row r="86" spans="1:8" ht="12.75" customHeight="1" hidden="1">
      <c r="A86" s="30" t="s">
        <v>29</v>
      </c>
      <c r="B86" s="40" t="s">
        <v>26</v>
      </c>
      <c r="C86" s="40" t="s">
        <v>28</v>
      </c>
      <c r="D86" s="40" t="s">
        <v>28</v>
      </c>
      <c r="E86" s="40"/>
      <c r="F86" s="41"/>
      <c r="G86" s="10">
        <f>G87</f>
        <v>0</v>
      </c>
      <c r="H86" s="10">
        <f>H87</f>
        <v>0</v>
      </c>
    </row>
    <row r="87" spans="1:8" ht="12.75" customHeight="1" hidden="1">
      <c r="A87" s="27" t="s">
        <v>5</v>
      </c>
      <c r="B87" s="39" t="s">
        <v>26</v>
      </c>
      <c r="C87" s="39" t="s">
        <v>28</v>
      </c>
      <c r="D87" s="39" t="s">
        <v>28</v>
      </c>
      <c r="E87" s="39"/>
      <c r="F87" s="42"/>
      <c r="G87" s="11"/>
      <c r="H87" s="11"/>
    </row>
    <row r="88" spans="1:8" ht="12.75" customHeight="1" hidden="1">
      <c r="A88" s="32" t="s">
        <v>75</v>
      </c>
      <c r="B88" s="40" t="s">
        <v>10</v>
      </c>
      <c r="C88" s="39"/>
      <c r="D88" s="39"/>
      <c r="E88" s="39"/>
      <c r="F88" s="41"/>
      <c r="G88" s="9">
        <f>G89+G91+G93</f>
        <v>0</v>
      </c>
      <c r="H88" s="9">
        <f>H89+H91+H93</f>
        <v>0</v>
      </c>
    </row>
    <row r="89" spans="1:8" ht="12.75" customHeight="1" hidden="1">
      <c r="A89" s="33" t="s">
        <v>11</v>
      </c>
      <c r="B89" s="44" t="s">
        <v>10</v>
      </c>
      <c r="C89" s="44" t="s">
        <v>12</v>
      </c>
      <c r="D89" s="44" t="s">
        <v>12</v>
      </c>
      <c r="E89" s="44"/>
      <c r="F89" s="41"/>
      <c r="G89" s="10">
        <f>G90</f>
        <v>0</v>
      </c>
      <c r="H89" s="10">
        <f>H90</f>
        <v>0</v>
      </c>
    </row>
    <row r="90" spans="1:8" ht="12.75" customHeight="1" hidden="1">
      <c r="A90" s="27" t="s">
        <v>5</v>
      </c>
      <c r="B90" s="45" t="s">
        <v>10</v>
      </c>
      <c r="C90" s="45" t="s">
        <v>12</v>
      </c>
      <c r="D90" s="45" t="s">
        <v>12</v>
      </c>
      <c r="E90" s="45"/>
      <c r="F90" s="42"/>
      <c r="G90" s="11">
        <v>0</v>
      </c>
      <c r="H90" s="11">
        <v>0</v>
      </c>
    </row>
    <row r="91" spans="1:8" ht="12.75" customHeight="1" hidden="1">
      <c r="A91" s="33" t="s">
        <v>54</v>
      </c>
      <c r="B91" s="44" t="s">
        <v>10</v>
      </c>
      <c r="C91" s="44" t="s">
        <v>13</v>
      </c>
      <c r="D91" s="44" t="s">
        <v>13</v>
      </c>
      <c r="E91" s="44"/>
      <c r="F91" s="41"/>
      <c r="G91" s="10">
        <f>G92</f>
        <v>0</v>
      </c>
      <c r="H91" s="10">
        <f>H92</f>
        <v>0</v>
      </c>
    </row>
    <row r="92" spans="1:8" ht="12.75" customHeight="1" hidden="1">
      <c r="A92" s="27" t="s">
        <v>5</v>
      </c>
      <c r="B92" s="45" t="s">
        <v>10</v>
      </c>
      <c r="C92" s="45" t="s">
        <v>13</v>
      </c>
      <c r="D92" s="45" t="s">
        <v>13</v>
      </c>
      <c r="E92" s="45"/>
      <c r="F92" s="42"/>
      <c r="G92" s="11">
        <v>0</v>
      </c>
      <c r="H92" s="11">
        <v>0</v>
      </c>
    </row>
    <row r="93" spans="1:8" ht="12.75" customHeight="1" hidden="1">
      <c r="A93" s="30" t="s">
        <v>32</v>
      </c>
      <c r="B93" s="40" t="s">
        <v>10</v>
      </c>
      <c r="C93" s="40" t="s">
        <v>31</v>
      </c>
      <c r="D93" s="40" t="s">
        <v>31</v>
      </c>
      <c r="E93" s="40"/>
      <c r="F93" s="43"/>
      <c r="G93" s="13">
        <f>G94</f>
        <v>0</v>
      </c>
      <c r="H93" s="13">
        <f>H94</f>
        <v>0</v>
      </c>
    </row>
    <row r="94" spans="1:8" ht="12.75" customHeight="1" hidden="1">
      <c r="A94" s="28" t="s">
        <v>5</v>
      </c>
      <c r="B94" s="39" t="s">
        <v>10</v>
      </c>
      <c r="C94" s="39" t="s">
        <v>31</v>
      </c>
      <c r="D94" s="39" t="s">
        <v>31</v>
      </c>
      <c r="E94" s="39"/>
      <c r="F94" s="42"/>
      <c r="G94" s="11">
        <v>0</v>
      </c>
      <c r="H94" s="11">
        <v>0</v>
      </c>
    </row>
    <row r="95" spans="1:8" ht="12.75" customHeight="1" hidden="1">
      <c r="A95" s="31" t="s">
        <v>55</v>
      </c>
      <c r="B95" s="44" t="s">
        <v>56</v>
      </c>
      <c r="C95" s="44"/>
      <c r="D95" s="44"/>
      <c r="E95" s="44"/>
      <c r="F95" s="41"/>
      <c r="G95" s="9">
        <f>G96+G98+G100</f>
        <v>0</v>
      </c>
      <c r="H95" s="9">
        <f>H96+H98+H100</f>
        <v>0</v>
      </c>
    </row>
    <row r="96" spans="1:8" ht="12.75" customHeight="1" hidden="1">
      <c r="A96" s="33" t="s">
        <v>57</v>
      </c>
      <c r="B96" s="44" t="s">
        <v>56</v>
      </c>
      <c r="C96" s="44" t="s">
        <v>58</v>
      </c>
      <c r="D96" s="44" t="s">
        <v>58</v>
      </c>
      <c r="E96" s="44"/>
      <c r="F96" s="41"/>
      <c r="G96" s="10">
        <f>G97</f>
        <v>0</v>
      </c>
      <c r="H96" s="10">
        <f>H97</f>
        <v>0</v>
      </c>
    </row>
    <row r="97" spans="1:8" ht="12.75" customHeight="1" hidden="1">
      <c r="A97" s="27" t="s">
        <v>5</v>
      </c>
      <c r="B97" s="45" t="s">
        <v>56</v>
      </c>
      <c r="C97" s="45" t="s">
        <v>59</v>
      </c>
      <c r="D97" s="45" t="s">
        <v>59</v>
      </c>
      <c r="E97" s="45"/>
      <c r="F97" s="42"/>
      <c r="G97" s="11">
        <v>0</v>
      </c>
      <c r="H97" s="11">
        <v>0</v>
      </c>
    </row>
    <row r="98" spans="1:8" ht="12.75" customHeight="1" hidden="1">
      <c r="A98" s="33" t="s">
        <v>20</v>
      </c>
      <c r="B98" s="44" t="s">
        <v>56</v>
      </c>
      <c r="C98" s="44" t="s">
        <v>19</v>
      </c>
      <c r="D98" s="44" t="s">
        <v>19</v>
      </c>
      <c r="E98" s="44"/>
      <c r="F98" s="41"/>
      <c r="G98" s="10">
        <f>G99</f>
        <v>0</v>
      </c>
      <c r="H98" s="10">
        <f>H99</f>
        <v>0</v>
      </c>
    </row>
    <row r="99" spans="1:8" ht="12.75" customHeight="1" hidden="1">
      <c r="A99" s="27" t="s">
        <v>21</v>
      </c>
      <c r="B99" s="45" t="s">
        <v>56</v>
      </c>
      <c r="C99" s="45" t="s">
        <v>19</v>
      </c>
      <c r="D99" s="45" t="s">
        <v>19</v>
      </c>
      <c r="E99" s="45"/>
      <c r="F99" s="42"/>
      <c r="G99" s="11">
        <v>0</v>
      </c>
      <c r="H99" s="11">
        <v>0</v>
      </c>
    </row>
    <row r="100" spans="1:8" ht="12.75" customHeight="1" hidden="1">
      <c r="A100" s="33" t="s">
        <v>57</v>
      </c>
      <c r="B100" s="44" t="s">
        <v>56</v>
      </c>
      <c r="C100" s="44" t="s">
        <v>30</v>
      </c>
      <c r="D100" s="44" t="s">
        <v>30</v>
      </c>
      <c r="E100" s="44"/>
      <c r="F100" s="41"/>
      <c r="G100" s="10">
        <f>G101</f>
        <v>0</v>
      </c>
      <c r="H100" s="10">
        <f>H101</f>
        <v>0</v>
      </c>
    </row>
    <row r="101" spans="1:8" ht="12.75" customHeight="1" hidden="1">
      <c r="A101" s="27" t="s">
        <v>21</v>
      </c>
      <c r="B101" s="45" t="s">
        <v>56</v>
      </c>
      <c r="C101" s="45" t="s">
        <v>30</v>
      </c>
      <c r="D101" s="45" t="s">
        <v>30</v>
      </c>
      <c r="E101" s="45"/>
      <c r="F101" s="42"/>
      <c r="G101" s="11">
        <v>0</v>
      </c>
      <c r="H101" s="11">
        <v>0</v>
      </c>
    </row>
    <row r="102" spans="1:8" ht="12.75" customHeight="1" hidden="1">
      <c r="A102" s="33" t="s">
        <v>60</v>
      </c>
      <c r="B102" s="44" t="s">
        <v>56</v>
      </c>
      <c r="C102" s="44" t="s">
        <v>24</v>
      </c>
      <c r="D102" s="44" t="s">
        <v>24</v>
      </c>
      <c r="E102" s="44"/>
      <c r="F102" s="41"/>
      <c r="G102" s="10">
        <f>G103</f>
        <v>0</v>
      </c>
      <c r="H102" s="10">
        <f>H103</f>
        <v>0</v>
      </c>
    </row>
    <row r="103" spans="1:8" ht="12.75" customHeight="1" hidden="1">
      <c r="A103" s="27" t="s">
        <v>21</v>
      </c>
      <c r="B103" s="45" t="s">
        <v>56</v>
      </c>
      <c r="C103" s="45" t="s">
        <v>24</v>
      </c>
      <c r="D103" s="45" t="s">
        <v>24</v>
      </c>
      <c r="E103" s="45"/>
      <c r="F103" s="42"/>
      <c r="G103" s="11">
        <v>0</v>
      </c>
      <c r="H103" s="11">
        <v>0</v>
      </c>
    </row>
    <row r="104" spans="1:8" ht="12.75" customHeight="1" hidden="1">
      <c r="A104" s="32" t="s">
        <v>61</v>
      </c>
      <c r="B104" s="44" t="s">
        <v>62</v>
      </c>
      <c r="C104" s="44"/>
      <c r="D104" s="44"/>
      <c r="E104" s="44"/>
      <c r="F104" s="41"/>
      <c r="G104" s="9">
        <f>G105+G107</f>
        <v>0</v>
      </c>
      <c r="H104" s="9">
        <f>H105+H107</f>
        <v>0</v>
      </c>
    </row>
    <row r="105" spans="1:8" ht="12.75" customHeight="1" hidden="1">
      <c r="A105" s="33" t="s">
        <v>20</v>
      </c>
      <c r="B105" s="44" t="s">
        <v>62</v>
      </c>
      <c r="C105" s="44" t="s">
        <v>19</v>
      </c>
      <c r="D105" s="44" t="s">
        <v>19</v>
      </c>
      <c r="E105" s="44"/>
      <c r="F105" s="41"/>
      <c r="G105" s="10">
        <f>G106</f>
        <v>0</v>
      </c>
      <c r="H105" s="10">
        <f>H106</f>
        <v>0</v>
      </c>
    </row>
    <row r="106" spans="1:8" ht="12.75" customHeight="1" hidden="1">
      <c r="A106" s="27" t="s">
        <v>21</v>
      </c>
      <c r="B106" s="45" t="s">
        <v>62</v>
      </c>
      <c r="C106" s="45" t="s">
        <v>19</v>
      </c>
      <c r="D106" s="45" t="s">
        <v>19</v>
      </c>
      <c r="E106" s="45"/>
      <c r="F106" s="42"/>
      <c r="G106" s="11">
        <v>0</v>
      </c>
      <c r="H106" s="11">
        <v>0</v>
      </c>
    </row>
    <row r="107" spans="1:8" ht="12.75" customHeight="1" hidden="1">
      <c r="A107" s="33" t="s">
        <v>25</v>
      </c>
      <c r="B107" s="44"/>
      <c r="C107" s="44"/>
      <c r="D107" s="44"/>
      <c r="E107" s="44"/>
      <c r="F107" s="41"/>
      <c r="G107" s="10"/>
      <c r="H107" s="10"/>
    </row>
    <row r="108" spans="1:8" ht="12.75" customHeight="1" hidden="1">
      <c r="A108" s="27" t="s">
        <v>20</v>
      </c>
      <c r="B108" s="45"/>
      <c r="C108" s="45"/>
      <c r="D108" s="45"/>
      <c r="E108" s="45"/>
      <c r="F108" s="42"/>
      <c r="G108" s="11"/>
      <c r="H108" s="11"/>
    </row>
    <row r="109" spans="1:8" ht="12.75">
      <c r="A109" s="37" t="s">
        <v>79</v>
      </c>
      <c r="B109" s="40" t="s">
        <v>111</v>
      </c>
      <c r="C109" s="40" t="s">
        <v>91</v>
      </c>
      <c r="D109" s="40"/>
      <c r="E109" s="40"/>
      <c r="F109" s="16">
        <f>F110+F119</f>
        <v>2091.248</v>
      </c>
      <c r="G109" s="9" t="e">
        <f>G110+#REF!+#REF!+G113</f>
        <v>#REF!</v>
      </c>
      <c r="H109" s="9" t="e">
        <f>H110+#REF!+#REF!+H113</f>
        <v>#REF!</v>
      </c>
    </row>
    <row r="110" spans="1:8" ht="24">
      <c r="A110" s="35" t="s">
        <v>15</v>
      </c>
      <c r="B110" s="39" t="s">
        <v>111</v>
      </c>
      <c r="C110" s="39" t="s">
        <v>91</v>
      </c>
      <c r="D110" s="39" t="s">
        <v>112</v>
      </c>
      <c r="E110" s="39"/>
      <c r="F110" s="17">
        <f>F111</f>
        <v>2071.248</v>
      </c>
      <c r="G110" s="10" t="e">
        <f>#REF!+#REF!+#REF!</f>
        <v>#REF!</v>
      </c>
      <c r="H110" s="10" t="e">
        <f>#REF!+#REF!+#REF!</f>
        <v>#REF!</v>
      </c>
    </row>
    <row r="111" spans="1:8" ht="24">
      <c r="A111" s="35" t="s">
        <v>74</v>
      </c>
      <c r="B111" s="39" t="s">
        <v>111</v>
      </c>
      <c r="C111" s="39" t="s">
        <v>91</v>
      </c>
      <c r="D111" s="39" t="s">
        <v>113</v>
      </c>
      <c r="E111" s="39"/>
      <c r="F111" s="17">
        <f>F112</f>
        <v>2071.248</v>
      </c>
      <c r="G111" s="10" t="e">
        <f>#REF!</f>
        <v>#REF!</v>
      </c>
      <c r="H111" s="10" t="e">
        <f>#REF!</f>
        <v>#REF!</v>
      </c>
    </row>
    <row r="112" spans="1:8" ht="36">
      <c r="A112" s="29" t="s">
        <v>16</v>
      </c>
      <c r="B112" s="39" t="s">
        <v>111</v>
      </c>
      <c r="C112" s="39" t="s">
        <v>91</v>
      </c>
      <c r="D112" s="39" t="s">
        <v>114</v>
      </c>
      <c r="E112" s="39"/>
      <c r="F112" s="17">
        <f>F113+F114</f>
        <v>2071.248</v>
      </c>
      <c r="G112" s="11">
        <v>381.607</v>
      </c>
      <c r="H112" s="11">
        <v>381.607</v>
      </c>
    </row>
    <row r="113" spans="1:8" ht="48">
      <c r="A113" s="29" t="s">
        <v>67</v>
      </c>
      <c r="B113" s="39" t="s">
        <v>111</v>
      </c>
      <c r="C113" s="39" t="s">
        <v>91</v>
      </c>
      <c r="D113" s="39" t="s">
        <v>114</v>
      </c>
      <c r="E113" s="39" t="s">
        <v>66</v>
      </c>
      <c r="F113" s="128">
        <v>1648.748</v>
      </c>
      <c r="G113" s="10">
        <f>G114</f>
        <v>0</v>
      </c>
      <c r="H113" s="10">
        <f>H114</f>
        <v>0</v>
      </c>
    </row>
    <row r="114" spans="1:8" ht="24.75" customHeight="1">
      <c r="A114" s="29" t="s">
        <v>69</v>
      </c>
      <c r="B114" s="39" t="s">
        <v>111</v>
      </c>
      <c r="C114" s="39" t="s">
        <v>91</v>
      </c>
      <c r="D114" s="39" t="s">
        <v>114</v>
      </c>
      <c r="E114" s="40" t="s">
        <v>68</v>
      </c>
      <c r="F114" s="126">
        <v>422.5</v>
      </c>
      <c r="G114" s="11">
        <v>0</v>
      </c>
      <c r="H114" s="11">
        <v>0</v>
      </c>
    </row>
    <row r="115" spans="1:8" ht="12.75" customHeight="1" hidden="1">
      <c r="A115" s="29" t="s">
        <v>67</v>
      </c>
      <c r="B115" s="40" t="s">
        <v>63</v>
      </c>
      <c r="C115" s="40" t="s">
        <v>35</v>
      </c>
      <c r="D115" s="40" t="s">
        <v>35</v>
      </c>
      <c r="E115" s="40"/>
      <c r="F115" s="41"/>
      <c r="G115" s="10">
        <f>G116</f>
        <v>0</v>
      </c>
      <c r="H115" s="10">
        <f>H116</f>
        <v>0</v>
      </c>
    </row>
    <row r="116" spans="1:8" ht="12.75" customHeight="1" hidden="1">
      <c r="A116" s="27" t="s">
        <v>69</v>
      </c>
      <c r="B116" s="39" t="s">
        <v>63</v>
      </c>
      <c r="C116" s="39" t="s">
        <v>35</v>
      </c>
      <c r="D116" s="39" t="s">
        <v>35</v>
      </c>
      <c r="E116" s="39"/>
      <c r="F116" s="42"/>
      <c r="G116" s="11"/>
      <c r="H116" s="11"/>
    </row>
    <row r="117" spans="1:8" ht="12.75" customHeight="1" hidden="1">
      <c r="A117" s="30" t="s">
        <v>64</v>
      </c>
      <c r="B117" s="40" t="s">
        <v>56</v>
      </c>
      <c r="C117" s="40" t="s">
        <v>65</v>
      </c>
      <c r="D117" s="40" t="s">
        <v>65</v>
      </c>
      <c r="E117" s="40"/>
      <c r="F117" s="41"/>
      <c r="G117" s="10">
        <f>G118</f>
        <v>1500</v>
      </c>
      <c r="H117" s="10">
        <f>H118</f>
        <v>1500</v>
      </c>
    </row>
    <row r="118" spans="1:8" ht="12.75" customHeight="1" hidden="1">
      <c r="A118" s="28" t="s">
        <v>5</v>
      </c>
      <c r="B118" s="39" t="s">
        <v>56</v>
      </c>
      <c r="C118" s="39" t="s">
        <v>65</v>
      </c>
      <c r="D118" s="39" t="s">
        <v>65</v>
      </c>
      <c r="E118" s="39"/>
      <c r="F118" s="42"/>
      <c r="G118" s="11">
        <v>1500</v>
      </c>
      <c r="H118" s="11">
        <v>1500</v>
      </c>
    </row>
    <row r="119" spans="1:8" ht="12.75" customHeight="1">
      <c r="A119" s="60" t="s">
        <v>8</v>
      </c>
      <c r="B119" s="61" t="s">
        <v>111</v>
      </c>
      <c r="C119" s="59" t="s">
        <v>91</v>
      </c>
      <c r="D119" s="102" t="s">
        <v>137</v>
      </c>
      <c r="E119" s="61"/>
      <c r="F119" s="70">
        <f>F120</f>
        <v>20</v>
      </c>
      <c r="G119" s="11"/>
      <c r="H119" s="11"/>
    </row>
    <row r="120" spans="1:8" ht="12.75" customHeight="1">
      <c r="A120" s="62" t="s">
        <v>70</v>
      </c>
      <c r="B120" s="63" t="s">
        <v>111</v>
      </c>
      <c r="C120" s="63" t="s">
        <v>91</v>
      </c>
      <c r="D120" s="102" t="s">
        <v>137</v>
      </c>
      <c r="E120" s="63" t="s">
        <v>71</v>
      </c>
      <c r="F120" s="129">
        <v>20</v>
      </c>
      <c r="G120" s="69"/>
      <c r="H120" s="11"/>
    </row>
    <row r="121" spans="1:8" ht="21.75" customHeight="1">
      <c r="A121" s="65"/>
      <c r="B121" s="67"/>
      <c r="C121" s="67"/>
      <c r="D121" s="67"/>
      <c r="E121" s="67"/>
      <c r="F121" s="68"/>
      <c r="G121" s="64" t="e">
        <f>#REF!+#REF!+#REF!+#REF!+#REF!+#REF!+#REF!+#REF!+#REF!+#REF!+G15+#REF!+#REF!</f>
        <v>#REF!</v>
      </c>
      <c r="H121" s="14" t="e">
        <f>#REF!+#REF!+#REF!+#REF!+#REF!+#REF!+#REF!+#REF!+#REF!+#REF!+H15+#REF!+#REF!</f>
        <v>#REF!</v>
      </c>
    </row>
    <row r="122" spans="1:5" ht="21.75" customHeight="1">
      <c r="A122" s="15"/>
      <c r="B122" s="15"/>
      <c r="C122" s="15"/>
      <c r="D122" s="15"/>
      <c r="E122" s="15"/>
    </row>
    <row r="123" spans="1:6" ht="21.75" customHeight="1">
      <c r="A123" s="15"/>
      <c r="B123" s="15"/>
      <c r="C123" s="15"/>
      <c r="D123" s="15"/>
      <c r="E123" s="15"/>
      <c r="F123" s="25"/>
    </row>
    <row r="124" spans="1:6" ht="21.75" customHeight="1">
      <c r="A124" s="15"/>
      <c r="B124" s="15"/>
      <c r="C124" s="15"/>
      <c r="D124" s="15"/>
      <c r="E124" s="15"/>
      <c r="F124" s="26"/>
    </row>
    <row r="125" spans="1:5" ht="21.75" customHeight="1">
      <c r="A125" s="15"/>
      <c r="B125" s="15"/>
      <c r="C125" s="15"/>
      <c r="D125" s="15"/>
      <c r="E125" s="15"/>
    </row>
    <row r="126" spans="1:5" ht="21.75" customHeight="1">
      <c r="A126" s="15"/>
      <c r="B126" s="15"/>
      <c r="C126" s="15"/>
      <c r="D126" s="15"/>
      <c r="E126" s="15"/>
    </row>
    <row r="127" spans="1:5" ht="21.75" customHeight="1">
      <c r="A127" s="15"/>
      <c r="B127" s="15"/>
      <c r="C127" s="15"/>
      <c r="D127" s="15"/>
      <c r="E127" s="15"/>
    </row>
    <row r="128" spans="1:5" ht="21.75" customHeight="1">
      <c r="A128" s="15"/>
      <c r="B128" s="15"/>
      <c r="C128" s="15"/>
      <c r="D128" s="15"/>
      <c r="E128" s="15"/>
    </row>
    <row r="129" spans="1:5" ht="21.75" customHeight="1">
      <c r="A129" s="15"/>
      <c r="B129" s="15"/>
      <c r="C129" s="15"/>
      <c r="D129" s="15"/>
      <c r="E129" s="15"/>
    </row>
    <row r="130" spans="1:5" ht="21.75" customHeight="1">
      <c r="A130" s="15"/>
      <c r="B130" s="15"/>
      <c r="C130" s="15"/>
      <c r="D130" s="15"/>
      <c r="E130" s="15"/>
    </row>
    <row r="131" spans="1:5" ht="21.75" customHeight="1">
      <c r="A131" s="15"/>
      <c r="B131" s="15"/>
      <c r="C131" s="15"/>
      <c r="D131" s="15"/>
      <c r="E131" s="15"/>
    </row>
    <row r="132" spans="1:5" ht="21.75" customHeight="1">
      <c r="A132" s="15"/>
      <c r="B132" s="15"/>
      <c r="C132" s="15"/>
      <c r="D132" s="15"/>
      <c r="E132" s="15"/>
    </row>
    <row r="133" spans="1:5" ht="21.75" customHeight="1">
      <c r="A133" s="15"/>
      <c r="B133" s="15"/>
      <c r="C133" s="15"/>
      <c r="D133" s="15"/>
      <c r="E133" s="15"/>
    </row>
    <row r="134" spans="1:5" ht="21.75" customHeight="1">
      <c r="A134" s="15"/>
      <c r="B134" s="15"/>
      <c r="C134" s="15"/>
      <c r="D134" s="15"/>
      <c r="E134" s="15"/>
    </row>
    <row r="135" spans="1:5" ht="21.75" customHeight="1">
      <c r="A135" s="15"/>
      <c r="B135" s="15"/>
      <c r="C135" s="15"/>
      <c r="D135" s="15"/>
      <c r="E135" s="15"/>
    </row>
    <row r="136" spans="1:5" ht="21.75" customHeight="1">
      <c r="A136" s="15"/>
      <c r="B136" s="15"/>
      <c r="C136" s="15"/>
      <c r="D136" s="15"/>
      <c r="E136" s="15"/>
    </row>
    <row r="137" spans="1:5" ht="21.75" customHeight="1">
      <c r="A137" s="15"/>
      <c r="B137" s="15"/>
      <c r="C137" s="15"/>
      <c r="D137" s="15"/>
      <c r="E137" s="15"/>
    </row>
    <row r="138" spans="1:5" ht="21.75" customHeight="1">
      <c r="A138" s="15"/>
      <c r="B138" s="15"/>
      <c r="C138" s="15"/>
      <c r="D138" s="15"/>
      <c r="E138" s="15"/>
    </row>
    <row r="139" spans="1:5" ht="21.75" customHeight="1">
      <c r="A139" s="15"/>
      <c r="B139" s="15"/>
      <c r="C139" s="15"/>
      <c r="D139" s="15"/>
      <c r="E139" s="15"/>
    </row>
    <row r="140" spans="1:5" ht="21.75" customHeight="1">
      <c r="A140" s="15"/>
      <c r="B140" s="15"/>
      <c r="C140" s="15"/>
      <c r="D140" s="15"/>
      <c r="E140" s="15"/>
    </row>
  </sheetData>
  <sheetProtection/>
  <mergeCells count="8">
    <mergeCell ref="J14:O15"/>
    <mergeCell ref="A8:F8"/>
    <mergeCell ref="A9:F9"/>
    <mergeCell ref="A7:F7"/>
    <mergeCell ref="A10:F10"/>
    <mergeCell ref="A12:A13"/>
    <mergeCell ref="B12:E12"/>
    <mergeCell ref="F12:F13"/>
  </mergeCells>
  <printOptions/>
  <pageMargins left="0.9" right="0.18" top="0.35" bottom="0.19" header="0.35" footer="0.18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13335</dc:creator>
  <cp:keywords/>
  <dc:description/>
  <cp:lastModifiedBy>Админ</cp:lastModifiedBy>
  <cp:lastPrinted>2016-06-02T10:57:58Z</cp:lastPrinted>
  <dcterms:created xsi:type="dcterms:W3CDTF">2015-12-01T12:43:31Z</dcterms:created>
  <dcterms:modified xsi:type="dcterms:W3CDTF">2016-03-31T09:26:55Z</dcterms:modified>
  <cp:category/>
  <cp:version/>
  <cp:contentType/>
  <cp:contentStatus/>
</cp:coreProperties>
</file>